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85" windowWidth="15120" windowHeight="7530"/>
  </bookViews>
  <sheets>
    <sheet name="2025 г" sheetId="1" r:id="rId1"/>
    <sheet name="Лист1" sheetId="2" r:id="rId2"/>
  </sheets>
  <definedNames>
    <definedName name="_xlnm.Print_Area" localSheetId="0">'2025 г'!$A$1:$I$97</definedName>
  </definedNames>
  <calcPr calcId="144525"/>
</workbook>
</file>

<file path=xl/calcChain.xml><?xml version="1.0" encoding="utf-8"?>
<calcChain xmlns="http://schemas.openxmlformats.org/spreadsheetml/2006/main">
  <c r="H81" i="1" l="1"/>
  <c r="H26" i="1"/>
  <c r="H25" i="1"/>
  <c r="H55" i="1" l="1"/>
  <c r="H40" i="1"/>
  <c r="H90" i="1"/>
  <c r="H48" i="1"/>
  <c r="H43" i="1"/>
  <c r="H42" i="1" s="1"/>
  <c r="H33" i="1"/>
  <c r="H73" i="1" l="1"/>
  <c r="H19" i="1" l="1"/>
  <c r="H14" i="1"/>
  <c r="H31" i="1" l="1"/>
  <c r="H27" i="1"/>
  <c r="H37" i="1"/>
  <c r="H29" i="1"/>
  <c r="H88" i="1" l="1"/>
  <c r="H53" i="1" l="1"/>
  <c r="H52" i="1" s="1"/>
  <c r="H45" i="1"/>
  <c r="H39" i="1" s="1"/>
  <c r="H12" i="1" l="1"/>
  <c r="H51" i="1" l="1"/>
  <c r="H93" i="1" s="1"/>
</calcChain>
</file>

<file path=xl/sharedStrings.xml><?xml version="1.0" encoding="utf-8"?>
<sst xmlns="http://schemas.openxmlformats.org/spreadsheetml/2006/main" count="243" uniqueCount="163">
  <si>
    <t>Поступление доходов в бюджет Кумылженского</t>
  </si>
  <si>
    <t>Код бюджетной классификации</t>
  </si>
  <si>
    <t>Наименование</t>
  </si>
  <si>
    <t>000</t>
  </si>
  <si>
    <t>Доходы</t>
  </si>
  <si>
    <t>Налог на прибыль, доходы</t>
  </si>
  <si>
    <t>Налог на доходы физических лиц</t>
  </si>
  <si>
    <t>Налоги на товары (работы,услуги),реализуемые на территории Российской Федерации</t>
  </si>
  <si>
    <t>100 00000 00 0000 000</t>
  </si>
  <si>
    <t>101 00000 00 0000 000</t>
  </si>
  <si>
    <t>103 02000 01 0000 110</t>
  </si>
  <si>
    <t>101 02000 01 0000 110</t>
  </si>
  <si>
    <t>Налоги на совокупный доход</t>
  </si>
  <si>
    <t xml:space="preserve">Единый сельскохозяйственный налог </t>
  </si>
  <si>
    <t>Налог,взимаемый в связи с применением патентной системы налогообложения</t>
  </si>
  <si>
    <t>105 00000 00 0000 000</t>
  </si>
  <si>
    <t>105 04000 02 0000 110</t>
  </si>
  <si>
    <t>Государственная пошлина, сборы</t>
  </si>
  <si>
    <t>108 00000 00 0000 000</t>
  </si>
  <si>
    <t>111 00000 00 0000 000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</si>
  <si>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</si>
  <si>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предприятий, в том числе казенных)</t>
  </si>
  <si>
    <t>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</si>
  <si>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поселений,а также средства от продажи права на заключение договоров аренды указанных земельных участков</t>
  </si>
  <si>
    <t>111 05000 00 0000 120</t>
  </si>
  <si>
    <t>Доходы, получаемые в виде арендной платы за земельные участки, государственная собственность на которые не разграничена ,а также средства от продажи права на заключение договоров аренды указанных земельных участков</t>
  </si>
  <si>
    <t>111 05020 00 0000 120</t>
  </si>
  <si>
    <t>Доходы ,получаемые в виде арендной платы,а также средства от продажи права на заключение договоров аренды на земли,находящиеся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</si>
  <si>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Доходы,получаемые 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</si>
  <si>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111 05035 05 0000 120</t>
  </si>
  <si>
    <t>111 05030 00 0000 120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</si>
  <si>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</si>
  <si>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Платежи при пользовании природными ресурсами</t>
  </si>
  <si>
    <t>112 00000 00 0000 000</t>
  </si>
  <si>
    <t>113 00000 00 0000 000</t>
  </si>
  <si>
    <t>Доходы от оказания платных услуг (работ) и компенсации затрат государства</t>
  </si>
  <si>
    <t>113 01995 05 0000 130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</si>
  <si>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</si>
  <si>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</si>
  <si>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114 00000 00 0000 000</t>
  </si>
  <si>
    <t>114 02050 05 0000 410</t>
  </si>
  <si>
    <t>114 02053 05 0000 410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</si>
  <si>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</si>
  <si>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</si>
  <si>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</si>
  <si>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</si>
  <si>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114 06025 05 0000 430</t>
  </si>
  <si>
    <t>114 06020 00 0000 430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</si>
  <si>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</si>
  <si>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</si>
  <si>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116 00000 00 0000 000</t>
  </si>
  <si>
    <t>Штрафы,санкции,возмещение ущерба</t>
  </si>
  <si>
    <t>ИТОГО налоговых и неналоговых доходов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</si>
  <si>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</si>
  <si>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</si>
  <si>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</si>
  <si>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</si>
  <si>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</si>
  <si>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Субсидия на организацию отдыха детей в каникулярный период в лагерях дневного пребывания на базе муниципальных образовательных учреждений Волгоградской области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</si>
  <si>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</si>
  <si>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</si>
  <si>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</si>
  <si>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</si>
  <si>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</si>
  <si>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И Т О Г О </t>
  </si>
  <si>
    <t>114 06000 00 0000 430</t>
  </si>
  <si>
    <t>Иные межбюджетные трансферты</t>
  </si>
  <si>
    <t>Межбюджетные трансфетры,передаваемые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</si>
  <si>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</t>
  </si>
  <si>
    <t>Прочии субсидии бюджетам муниципальных районов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</si>
  <si>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</si>
  <si>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</si>
  <si>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</si>
  <si>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</si>
  <si>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111 05025 05 0000 120</t>
  </si>
  <si>
    <t>114 06013 05 0000 430</t>
  </si>
  <si>
    <t>111 05013 05 0000 120</t>
  </si>
  <si>
    <t>105 01000 01 0000 110</t>
  </si>
  <si>
    <t xml:space="preserve"> Налог,взимаемый в связи с применением упрощенной системы налогообложения</t>
  </si>
  <si>
    <t>2 02 00000 00 0000 150</t>
  </si>
  <si>
    <t>2 02 220000 00 0000 150</t>
  </si>
  <si>
    <t>2 02 29999 05 0000 150</t>
  </si>
  <si>
    <t>2 02 30000 00 0000 150</t>
  </si>
  <si>
    <t>2 02 35930 05 0000 150</t>
  </si>
  <si>
    <t>2 02 30024 05 0000 150</t>
  </si>
  <si>
    <t>2 02 30027 05 0000 150</t>
  </si>
  <si>
    <t>2 02 30029 05 0000 150</t>
  </si>
  <si>
    <t>2 02 40014 05 0000 150</t>
  </si>
  <si>
    <t>2 02 30022 05 0000 150</t>
  </si>
  <si>
    <t>2 02 40000 00 0000 150</t>
  </si>
  <si>
    <t>103 02231 01 0000 110</t>
  </si>
  <si>
    <t>103 02241 01 0000 110</t>
  </si>
  <si>
    <t>103 02251 01 0000 110</t>
  </si>
  <si>
    <t>103 02261 01 0000 110</t>
  </si>
  <si>
    <t>Субсидии на обеспечение сбалансированности местных бюджетов бюджетам муниципальных образований</t>
  </si>
  <si>
    <t>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</si>
  <si>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</si>
  <si>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Налог по патентной системе налогобложения</t>
  </si>
  <si>
    <t>105 03000 02 0000 110</t>
  </si>
  <si>
    <t>2 02 45303 05 0000 150</t>
  </si>
  <si>
    <t>2 02 49999 05 0000 150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</si>
  <si>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</si>
  <si>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 муниципальных районов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</si>
  <si>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</si>
  <si>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</si>
  <si>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105 04000 00 0000 110</t>
  </si>
  <si>
    <t>Субсидии из областного бюджета бюджетам муниципальных образований Волгоградской области на реализацию проектов комплексного развития сельских территорий или сельских агломераций</t>
  </si>
  <si>
    <t>2 02 25576 05 0000 150</t>
  </si>
  <si>
    <t>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</si>
  <si>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</si>
  <si>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2 04 05020 05 0000 150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</si>
  <si>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</si>
  <si>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>2 04 05000 05 0000 150</t>
  </si>
  <si>
    <t>Безвозмездные поступления от негосударственных организаций в бюджеты муниципальных районов</t>
  </si>
  <si>
    <t>202 25497 05 0000 150</t>
  </si>
  <si>
    <t>Субсидии бюджетам муниципальных районов на реализацию мероприятий по обеспечению жильем молодых семей</t>
  </si>
  <si>
    <t>0002 02 25590 05 000 150</t>
  </si>
  <si>
    <t>Субсидия из областного бюджета бюджетам муниципальных образований Волгоградской области на техническое оснащение муниципальных музеев</t>
  </si>
  <si>
    <t>Приложение 1</t>
  </si>
  <si>
    <t>к решению Кумылженской районной Думы</t>
  </si>
  <si>
    <t>117 15030 05 0000 150</t>
  </si>
  <si>
    <t>202 29999 05 0000150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</si>
  <si>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 в сфере управления БПЛА</t>
  </si>
  <si>
    <t>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</si>
  <si>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</si>
  <si>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Плата за выбросы загрязненных веществ в атмосферный воздух стационарными объектами</t>
  </si>
  <si>
    <t>112  01010 01 0000 120</t>
  </si>
  <si>
    <t>112  01041 01 0000 120</t>
  </si>
  <si>
    <t>Плата за размещение отходов производства</t>
  </si>
  <si>
    <t>руб.</t>
  </si>
  <si>
    <t>2 02 45179 05 0000 150</t>
  </si>
  <si>
    <t>Инициативные платежи, зачисляемые в бюджеты муниципальных районов</t>
  </si>
  <si>
    <t>202 25599 05 0000 150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</si>
  <si>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</si>
  <si>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2 02 45050 05 0000 150</t>
  </si>
  <si>
    <t>Межбюджетные трансфетры,передаваемые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в общеобразовательных организациях</t>
  </si>
  <si>
    <t>2 07 05030 05 0000 150</t>
  </si>
  <si>
    <t>Прочие безвозмездные поступления в бюджеты муниципальных районов</t>
  </si>
  <si>
    <t>Межбюджетные трансфетры,передаваемые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</si>
  <si>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112  01030 01 0000 120</t>
  </si>
  <si>
    <t>Плата за сбросы загрязняющих веществ в водные объекты</t>
  </si>
  <si>
    <t>117 05050 05 0000 150</t>
  </si>
  <si>
    <t>Прочие неналоговые доходы бюджетов муниципальных районов</t>
  </si>
  <si>
    <t>117 00000 00 0000 000</t>
  </si>
  <si>
    <t xml:space="preserve">Прочие неналоговые доходы </t>
  </si>
  <si>
    <t>2 07 05020 05 0000 150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</si>
  <si>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</si>
  <si>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2 07 00000 000000 150</t>
  </si>
  <si>
    <t xml:space="preserve">Прочие безвозмездные поступления </t>
  </si>
  <si>
    <t>2 02 15002 05  0000 150</t>
  </si>
  <si>
    <t>Дотации бюджетам муниципальных районов на поддержку мер по обеспечению сбалансированности бюджетов</t>
  </si>
  <si>
    <t>муниципального района  в 2025 году</t>
  </si>
  <si>
    <t xml:space="preserve"> Доход  от продажи  земельных  участков,                              государственная  собственность  на   которые не  разграничена</t>
  </si>
  <si>
    <t xml:space="preserve"> Доходы от продажи земельных участков,                              государственная  собственность  на   которые не  разграничена</t>
  </si>
  <si>
    <t>2 02 25228 05 0000 150</t>
  </si>
  <si>
    <t>Субсидии бюджетам муниципальных районов на оснащение объектов спортивной инфраструктуры спортивно- технологическим оборудованием</t>
  </si>
  <si>
    <t>202 25576 05 0000 150</t>
  </si>
  <si>
    <t>Субсидии бюджетам муниципальных районов на обеспечение комплексного развития сельских территорий</t>
  </si>
  <si>
    <t>202 25597 05 0000 150</t>
  </si>
  <si>
    <t>Субсидии бюджетам муниципальных районов на модернизацию региональных и муниципальных музеев</t>
  </si>
  <si>
    <t>2025 год сумма</t>
  </si>
  <si>
    <t>2 02 45519 05 0000 150</t>
  </si>
  <si>
    <t>Межбюджетные трансфертыпередаваемые  бюджетам муниципальных районов на поддержку отрасли 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</si>
</sst>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0" fillId="0" borderId="0" xfId="0" applyFill="1"/>
    <xf numFmtId="49" fontId="2" fillId="0" borderId="2" xfId="0" applyNumberFormat="1" applyFont="1" applyFill="1" applyBorder="1" applyAlignment="1"/>
    <xf numFmtId="49" fontId="2" fillId="0" borderId="4" xfId="0" applyNumberFormat="1" applyFont="1" applyFill="1" applyBorder="1" applyAlignment="1"/>
    <xf numFmtId="49" fontId="2" fillId="0" borderId="3" xfId="0" applyNumberFormat="1" applyFont="1" applyFill="1" applyBorder="1" applyAlignment="1"/>
    <xf numFmtId="4" fontId="0" fillId="0" borderId="0" xfId="0" applyNumberForma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49" fontId="3" fillId="0" borderId="2" xfId="0" applyNumberFormat="1" applyFont="1" applyFill="1" applyBorder="1" applyAlignment="1"/>
    <xf numFmtId="49" fontId="2" fillId="0" borderId="12" xfId="0" applyNumberFormat="1" applyFont="1" applyFill="1" applyBorder="1" applyAlignment="1"/>
    <xf numFmtId="49" fontId="2" fillId="0" borderId="8" xfId="0" applyNumberFormat="1" applyFont="1" applyFill="1" applyBorder="1" applyAlignment="1"/>
    <xf numFmtId="0" fontId="4" fillId="0" borderId="0" xfId="0" applyFont="1" applyFill="1"/>
    <xf numFmtId="0" fontId="3" fillId="0" borderId="2" xfId="0" applyFont="1" applyFill="1" applyBorder="1" applyAlignment="1"/>
    <xf numFmtId="0" fontId="1" fillId="0" borderId="0" xfId="0" applyFont="1" applyFill="1" applyAlignment="1"/>
    <xf numFmtId="4" fontId="0" fillId="0" borderId="0" xfId="0" applyNumberFormat="1" applyFill="1" applyAlignment="1">
      <alignment horizontal="center"/>
    </xf>
    <xf numFmtId="0" fontId="2" fillId="0" borderId="2" xfId="0" applyFont="1" applyFill="1" applyBorder="1" applyAlignment="1"/>
    <xf numFmtId="0" fontId="2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" fontId="2" fillId="0" borderId="1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164" fontId="2" fillId="0" borderId="6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4" fontId="2" fillId="0" borderId="13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" fontId="2" fillId="0" borderId="6" xfId="0" applyNumberFormat="1" applyFont="1" applyFill="1" applyBorder="1" applyAlignment="1">
      <alignment horizontal="center"/>
    </xf>
    <xf numFmtId="49" fontId="6" fillId="0" borderId="2" xfId="1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workbookViewId="0">
      <selection activeCell="J11" sqref="J11"/>
    </sheetView>
  </sheetViews>
  <sheetFormatPr defaultRowHeight="15" x14ac:dyDescent="0.25"/>
  <cols>
    <col min="1" max="1" width="4.7109375" style="1" customWidth="1"/>
    <col min="2" max="2" width="9.140625" style="1" customWidth="1"/>
    <col min="3" max="3" width="17" style="1" customWidth="1"/>
    <col min="4" max="6" width="9.140625" style="1"/>
    <col min="7" max="7" width="18.28515625" style="1" customWidth="1"/>
    <col min="8" max="8" width="10.140625" style="1" bestFit="1" customWidth="1"/>
    <col min="9" max="9" width="8.85546875" style="1" customWidth="1"/>
    <col min="10" max="10" width="17.5703125" style="1" customWidth="1"/>
    <col min="11" max="16384" width="9.140625" style="1"/>
  </cols>
  <sheetData>
    <row r="1" spans="1:9" ht="15.75" x14ac:dyDescent="0.25">
      <c r="A1" s="6"/>
      <c r="B1" s="6"/>
      <c r="C1" s="6"/>
      <c r="D1" s="57" t="s">
        <v>118</v>
      </c>
      <c r="E1" s="57"/>
      <c r="F1" s="57"/>
      <c r="G1" s="57"/>
      <c r="H1" s="57"/>
      <c r="I1" s="57"/>
    </row>
    <row r="2" spans="1:9" ht="15.75" x14ac:dyDescent="0.25">
      <c r="A2" s="6"/>
      <c r="B2" s="6"/>
      <c r="C2" s="6"/>
      <c r="D2" s="57" t="s">
        <v>119</v>
      </c>
      <c r="E2" s="57"/>
      <c r="F2" s="57"/>
      <c r="G2" s="57"/>
      <c r="H2" s="57"/>
      <c r="I2" s="57"/>
    </row>
    <row r="3" spans="1:9" ht="15.75" x14ac:dyDescent="0.25">
      <c r="A3" s="7"/>
      <c r="B3" s="7"/>
      <c r="C3" s="7"/>
      <c r="D3" s="57"/>
      <c r="E3" s="57"/>
      <c r="F3" s="57"/>
      <c r="G3" s="57"/>
      <c r="H3" s="57"/>
      <c r="I3" s="57"/>
    </row>
    <row r="4" spans="1:9" ht="7.5" customHeight="1" x14ac:dyDescent="0.25">
      <c r="A4" s="7"/>
      <c r="B4" s="7"/>
      <c r="C4" s="7"/>
      <c r="D4" s="57"/>
      <c r="E4" s="57"/>
      <c r="F4" s="57"/>
      <c r="G4" s="57"/>
      <c r="H4" s="57"/>
      <c r="I4" s="57"/>
    </row>
    <row r="5" spans="1:9" ht="15.75" x14ac:dyDescent="0.25">
      <c r="A5" s="8"/>
      <c r="B5" s="8"/>
      <c r="C5" s="8"/>
      <c r="D5" s="57"/>
      <c r="E5" s="57"/>
      <c r="F5" s="57"/>
      <c r="G5" s="57"/>
      <c r="H5" s="57"/>
      <c r="I5" s="57"/>
    </row>
    <row r="6" spans="1:9" ht="15.75" x14ac:dyDescent="0.25">
      <c r="A6" s="59" t="s">
        <v>0</v>
      </c>
      <c r="B6" s="59"/>
      <c r="C6" s="59"/>
      <c r="D6" s="59"/>
      <c r="E6" s="59"/>
      <c r="F6" s="59"/>
      <c r="G6" s="59"/>
      <c r="H6" s="59"/>
      <c r="I6" s="59"/>
    </row>
    <row r="7" spans="1:9" ht="15.75" x14ac:dyDescent="0.25">
      <c r="A7" s="59" t="s">
        <v>151</v>
      </c>
      <c r="B7" s="59"/>
      <c r="C7" s="59"/>
      <c r="D7" s="59"/>
      <c r="E7" s="59"/>
      <c r="F7" s="59"/>
      <c r="G7" s="59"/>
      <c r="H7" s="59"/>
      <c r="I7" s="59"/>
    </row>
    <row r="8" spans="1:9" ht="15.75" x14ac:dyDescent="0.25">
      <c r="A8" s="7"/>
      <c r="B8" s="7"/>
      <c r="C8" s="7"/>
      <c r="D8" s="7"/>
      <c r="E8" s="7"/>
      <c r="F8" s="7"/>
      <c r="G8" s="7"/>
      <c r="H8" s="17" t="s">
        <v>129</v>
      </c>
      <c r="I8" s="17"/>
    </row>
    <row r="9" spans="1:9" ht="15.75" customHeight="1" x14ac:dyDescent="0.25">
      <c r="A9" s="61" t="s">
        <v>1</v>
      </c>
      <c r="B9" s="61"/>
      <c r="C9" s="61"/>
      <c r="D9" s="60" t="s">
        <v>2</v>
      </c>
      <c r="E9" s="60"/>
      <c r="F9" s="60"/>
      <c r="G9" s="60"/>
      <c r="H9" s="60" t="s">
        <v>160</v>
      </c>
      <c r="I9" s="60"/>
    </row>
    <row r="10" spans="1:9" x14ac:dyDescent="0.25">
      <c r="A10" s="62"/>
      <c r="B10" s="62"/>
      <c r="C10" s="62"/>
      <c r="D10" s="60"/>
      <c r="E10" s="60"/>
      <c r="F10" s="60"/>
      <c r="G10" s="60"/>
      <c r="H10" s="60"/>
      <c r="I10" s="60"/>
    </row>
    <row r="11" spans="1:9" ht="24.75" customHeight="1" x14ac:dyDescent="0.25">
      <c r="A11" s="9" t="s">
        <v>3</v>
      </c>
      <c r="B11" s="31" t="s">
        <v>8</v>
      </c>
      <c r="C11" s="32"/>
      <c r="D11" s="32" t="s">
        <v>4</v>
      </c>
      <c r="E11" s="63"/>
      <c r="F11" s="63"/>
      <c r="G11" s="63"/>
      <c r="H11" s="51"/>
      <c r="I11" s="51"/>
    </row>
    <row r="12" spans="1:9" ht="24.75" customHeight="1" x14ac:dyDescent="0.25">
      <c r="A12" s="9" t="s">
        <v>3</v>
      </c>
      <c r="B12" s="31" t="s">
        <v>9</v>
      </c>
      <c r="C12" s="32"/>
      <c r="D12" s="56" t="s">
        <v>5</v>
      </c>
      <c r="E12" s="82"/>
      <c r="F12" s="82"/>
      <c r="G12" s="82"/>
      <c r="H12" s="51">
        <f>H13</f>
        <v>133646600</v>
      </c>
      <c r="I12" s="51"/>
    </row>
    <row r="13" spans="1:9" ht="16.5" customHeight="1" x14ac:dyDescent="0.25">
      <c r="A13" s="2" t="s">
        <v>3</v>
      </c>
      <c r="B13" s="25" t="s">
        <v>11</v>
      </c>
      <c r="C13" s="26"/>
      <c r="D13" s="75" t="s">
        <v>6</v>
      </c>
      <c r="E13" s="76"/>
      <c r="F13" s="76"/>
      <c r="G13" s="76"/>
      <c r="H13" s="49">
        <v>133646600</v>
      </c>
      <c r="I13" s="49"/>
    </row>
    <row r="14" spans="1:9" ht="45.75" customHeight="1" x14ac:dyDescent="0.25">
      <c r="A14" s="9" t="s">
        <v>3</v>
      </c>
      <c r="B14" s="31" t="s">
        <v>10</v>
      </c>
      <c r="C14" s="32"/>
      <c r="D14" s="35" t="s">
        <v>7</v>
      </c>
      <c r="E14" s="50"/>
      <c r="F14" s="50"/>
      <c r="G14" s="50"/>
      <c r="H14" s="29">
        <f>H15+H16+H17+H18</f>
        <v>3248400</v>
      </c>
      <c r="I14" s="30"/>
    </row>
    <row r="15" spans="1:9" ht="104.25" customHeight="1" x14ac:dyDescent="0.25">
      <c r="A15" s="2" t="s">
        <v>3</v>
      </c>
      <c r="B15" s="25" t="s">
        <v>90</v>
      </c>
      <c r="C15" s="26"/>
      <c r="D15" s="22" t="s">
        <v>70</v>
      </c>
      <c r="E15" s="23"/>
      <c r="F15" s="23"/>
      <c r="G15" s="24"/>
      <c r="H15" s="27">
        <v>1698900</v>
      </c>
      <c r="I15" s="28"/>
    </row>
    <row r="16" spans="1:9" ht="135.75" customHeight="1" x14ac:dyDescent="0.25">
      <c r="A16" s="2" t="s">
        <v>3</v>
      </c>
      <c r="B16" s="25" t="s">
        <v>91</v>
      </c>
      <c r="C16" s="26"/>
      <c r="D16" s="22" t="s">
        <v>71</v>
      </c>
      <c r="E16" s="23"/>
      <c r="F16" s="23"/>
      <c r="G16" s="24"/>
      <c r="H16" s="27">
        <v>7700</v>
      </c>
      <c r="I16" s="28"/>
    </row>
    <row r="17" spans="1:9" ht="123" customHeight="1" x14ac:dyDescent="0.25">
      <c r="A17" s="2" t="s">
        <v>3</v>
      </c>
      <c r="B17" s="25" t="s">
        <v>92</v>
      </c>
      <c r="C17" s="26"/>
      <c r="D17" s="22" t="s">
        <v>72</v>
      </c>
      <c r="E17" s="23"/>
      <c r="F17" s="23"/>
      <c r="G17" s="24"/>
      <c r="H17" s="27">
        <v>1715800</v>
      </c>
      <c r="I17" s="28"/>
    </row>
    <row r="18" spans="1:9" ht="117.75" customHeight="1" x14ac:dyDescent="0.25">
      <c r="A18" s="2" t="s">
        <v>3</v>
      </c>
      <c r="B18" s="25" t="s">
        <v>93</v>
      </c>
      <c r="C18" s="26"/>
      <c r="D18" s="22" t="s">
        <v>73</v>
      </c>
      <c r="E18" s="23"/>
      <c r="F18" s="23"/>
      <c r="G18" s="24"/>
      <c r="H18" s="27">
        <v>-174000</v>
      </c>
      <c r="I18" s="28"/>
    </row>
    <row r="19" spans="1:9" ht="24.75" customHeight="1" x14ac:dyDescent="0.25">
      <c r="A19" s="9" t="s">
        <v>3</v>
      </c>
      <c r="B19" s="31" t="s">
        <v>15</v>
      </c>
      <c r="C19" s="32"/>
      <c r="D19" s="55" t="s">
        <v>12</v>
      </c>
      <c r="E19" s="55"/>
      <c r="F19" s="55"/>
      <c r="G19" s="56"/>
      <c r="H19" s="51">
        <f>H21+H22+H23+H20</f>
        <v>14370000</v>
      </c>
      <c r="I19" s="51"/>
    </row>
    <row r="20" spans="1:9" ht="33.75" customHeight="1" x14ac:dyDescent="0.25">
      <c r="A20" s="2" t="s">
        <v>3</v>
      </c>
      <c r="B20" s="25" t="s">
        <v>77</v>
      </c>
      <c r="C20" s="26"/>
      <c r="D20" s="24" t="s">
        <v>78</v>
      </c>
      <c r="E20" s="58"/>
      <c r="F20" s="58"/>
      <c r="G20" s="58"/>
      <c r="H20" s="27">
        <v>1550000</v>
      </c>
      <c r="I20" s="28"/>
    </row>
    <row r="21" spans="1:9" ht="21.75" customHeight="1" x14ac:dyDescent="0.25">
      <c r="A21" s="2" t="s">
        <v>3</v>
      </c>
      <c r="B21" s="25" t="s">
        <v>98</v>
      </c>
      <c r="C21" s="26"/>
      <c r="D21" s="64" t="s">
        <v>13</v>
      </c>
      <c r="E21" s="65"/>
      <c r="F21" s="65"/>
      <c r="G21" s="66"/>
      <c r="H21" s="49">
        <v>11300000</v>
      </c>
      <c r="I21" s="49"/>
    </row>
    <row r="22" spans="1:9" ht="33" customHeight="1" x14ac:dyDescent="0.25">
      <c r="A22" s="2" t="s">
        <v>3</v>
      </c>
      <c r="B22" s="25" t="s">
        <v>105</v>
      </c>
      <c r="C22" s="26"/>
      <c r="D22" s="64" t="s">
        <v>97</v>
      </c>
      <c r="E22" s="65"/>
      <c r="F22" s="65"/>
      <c r="G22" s="66"/>
      <c r="H22" s="49">
        <v>1520000</v>
      </c>
      <c r="I22" s="49"/>
    </row>
    <row r="23" spans="1:9" ht="43.5" hidden="1" customHeight="1" x14ac:dyDescent="0.25">
      <c r="A23" s="2" t="s">
        <v>3</v>
      </c>
      <c r="B23" s="25" t="s">
        <v>16</v>
      </c>
      <c r="C23" s="26"/>
      <c r="D23" s="24" t="s">
        <v>14</v>
      </c>
      <c r="E23" s="58"/>
      <c r="F23" s="58"/>
      <c r="G23" s="58"/>
      <c r="H23" s="81">
        <v>0</v>
      </c>
      <c r="I23" s="81"/>
    </row>
    <row r="24" spans="1:9" ht="26.25" customHeight="1" x14ac:dyDescent="0.25">
      <c r="A24" s="9" t="s">
        <v>3</v>
      </c>
      <c r="B24" s="31" t="s">
        <v>18</v>
      </c>
      <c r="C24" s="32"/>
      <c r="D24" s="70" t="s">
        <v>17</v>
      </c>
      <c r="E24" s="71"/>
      <c r="F24" s="71"/>
      <c r="G24" s="72"/>
      <c r="H24" s="51">
        <v>3800000</v>
      </c>
      <c r="I24" s="51"/>
    </row>
    <row r="25" spans="1:9" ht="54" customHeight="1" x14ac:dyDescent="0.25">
      <c r="A25" s="9" t="s">
        <v>3</v>
      </c>
      <c r="B25" s="31" t="s">
        <v>19</v>
      </c>
      <c r="C25" s="32"/>
      <c r="D25" s="35" t="s">
        <v>20</v>
      </c>
      <c r="E25" s="50"/>
      <c r="F25" s="50"/>
      <c r="G25" s="50"/>
      <c r="H25" s="51">
        <f>H26</f>
        <v>9350000</v>
      </c>
      <c r="I25" s="51"/>
    </row>
    <row r="26" spans="1:9" ht="132.75" customHeight="1" x14ac:dyDescent="0.25">
      <c r="A26" s="2" t="s">
        <v>3</v>
      </c>
      <c r="B26" s="25" t="s">
        <v>24</v>
      </c>
      <c r="C26" s="26"/>
      <c r="D26" s="24" t="s">
        <v>21</v>
      </c>
      <c r="E26" s="58"/>
      <c r="F26" s="58"/>
      <c r="G26" s="58"/>
      <c r="H26" s="49">
        <f>H27+H29+H31</f>
        <v>9350000</v>
      </c>
      <c r="I26" s="49"/>
    </row>
    <row r="27" spans="1:9" ht="116.25" customHeight="1" x14ac:dyDescent="0.25">
      <c r="A27" s="9" t="s">
        <v>3</v>
      </c>
      <c r="B27" s="31" t="s">
        <v>22</v>
      </c>
      <c r="C27" s="32"/>
      <c r="D27" s="35" t="s">
        <v>25</v>
      </c>
      <c r="E27" s="50"/>
      <c r="F27" s="50"/>
      <c r="G27" s="50"/>
      <c r="H27" s="51">
        <f>H28</f>
        <v>8500000</v>
      </c>
      <c r="I27" s="51"/>
    </row>
    <row r="28" spans="1:9" ht="125.25" customHeight="1" x14ac:dyDescent="0.25">
      <c r="A28" s="2" t="s">
        <v>3</v>
      </c>
      <c r="B28" s="25" t="s">
        <v>76</v>
      </c>
      <c r="C28" s="26"/>
      <c r="D28" s="24" t="s">
        <v>23</v>
      </c>
      <c r="E28" s="58"/>
      <c r="F28" s="58"/>
      <c r="G28" s="58"/>
      <c r="H28" s="49">
        <v>8500000</v>
      </c>
      <c r="I28" s="49"/>
    </row>
    <row r="29" spans="1:9" ht="147.75" customHeight="1" x14ac:dyDescent="0.25">
      <c r="A29" s="9" t="s">
        <v>3</v>
      </c>
      <c r="B29" s="31" t="s">
        <v>26</v>
      </c>
      <c r="C29" s="32"/>
      <c r="D29" s="35" t="s">
        <v>28</v>
      </c>
      <c r="E29" s="50"/>
      <c r="F29" s="50"/>
      <c r="G29" s="50"/>
      <c r="H29" s="51">
        <f>H30</f>
        <v>200000</v>
      </c>
      <c r="I29" s="51"/>
    </row>
    <row r="30" spans="1:9" ht="113.25" customHeight="1" x14ac:dyDescent="0.25">
      <c r="A30" s="2" t="s">
        <v>3</v>
      </c>
      <c r="B30" s="25" t="s">
        <v>74</v>
      </c>
      <c r="C30" s="26"/>
      <c r="D30" s="24" t="s">
        <v>27</v>
      </c>
      <c r="E30" s="58"/>
      <c r="F30" s="58"/>
      <c r="G30" s="58"/>
      <c r="H30" s="49">
        <v>200000</v>
      </c>
      <c r="I30" s="49"/>
    </row>
    <row r="31" spans="1:9" ht="126" customHeight="1" x14ac:dyDescent="0.25">
      <c r="A31" s="9" t="s">
        <v>3</v>
      </c>
      <c r="B31" s="31" t="s">
        <v>30</v>
      </c>
      <c r="C31" s="32"/>
      <c r="D31" s="34" t="s">
        <v>31</v>
      </c>
      <c r="E31" s="34"/>
      <c r="F31" s="34"/>
      <c r="G31" s="35"/>
      <c r="H31" s="51">
        <f>H32</f>
        <v>650000</v>
      </c>
      <c r="I31" s="51"/>
    </row>
    <row r="32" spans="1:9" ht="122.25" customHeight="1" x14ac:dyDescent="0.25">
      <c r="A32" s="2" t="s">
        <v>3</v>
      </c>
      <c r="B32" s="25" t="s">
        <v>29</v>
      </c>
      <c r="C32" s="26"/>
      <c r="D32" s="23" t="s">
        <v>31</v>
      </c>
      <c r="E32" s="23"/>
      <c r="F32" s="23"/>
      <c r="G32" s="24"/>
      <c r="H32" s="49">
        <v>650000</v>
      </c>
      <c r="I32" s="49"/>
    </row>
    <row r="33" spans="1:9" ht="35.25" customHeight="1" x14ac:dyDescent="0.25">
      <c r="A33" s="9" t="s">
        <v>3</v>
      </c>
      <c r="B33" s="31" t="s">
        <v>33</v>
      </c>
      <c r="C33" s="32"/>
      <c r="D33" s="35" t="s">
        <v>32</v>
      </c>
      <c r="E33" s="50"/>
      <c r="F33" s="50"/>
      <c r="G33" s="50"/>
      <c r="H33" s="51">
        <f>H34+H36+H35</f>
        <v>100000</v>
      </c>
      <c r="I33" s="51"/>
    </row>
    <row r="34" spans="1:9" ht="44.25" customHeight="1" x14ac:dyDescent="0.25">
      <c r="A34" s="9" t="s">
        <v>3</v>
      </c>
      <c r="B34" s="68" t="s">
        <v>126</v>
      </c>
      <c r="C34" s="26"/>
      <c r="D34" s="24" t="s">
        <v>125</v>
      </c>
      <c r="E34" s="58"/>
      <c r="F34" s="58"/>
      <c r="G34" s="58"/>
      <c r="H34" s="27">
        <v>80000</v>
      </c>
      <c r="I34" s="28"/>
    </row>
    <row r="35" spans="1:9" ht="44.25" hidden="1" customHeight="1" x14ac:dyDescent="0.25">
      <c r="A35" s="9" t="s">
        <v>3</v>
      </c>
      <c r="B35" s="68" t="s">
        <v>139</v>
      </c>
      <c r="C35" s="26"/>
      <c r="D35" s="24" t="s">
        <v>140</v>
      </c>
      <c r="E35" s="58"/>
      <c r="F35" s="58"/>
      <c r="G35" s="58"/>
      <c r="H35" s="27"/>
      <c r="I35" s="28"/>
    </row>
    <row r="36" spans="1:9" ht="33.75" customHeight="1" x14ac:dyDescent="0.25">
      <c r="A36" s="9" t="s">
        <v>3</v>
      </c>
      <c r="B36" s="68" t="s">
        <v>127</v>
      </c>
      <c r="C36" s="26"/>
      <c r="D36" s="24" t="s">
        <v>128</v>
      </c>
      <c r="E36" s="58"/>
      <c r="F36" s="58"/>
      <c r="G36" s="58"/>
      <c r="H36" s="27">
        <v>20000</v>
      </c>
      <c r="I36" s="28"/>
    </row>
    <row r="37" spans="1:9" ht="46.5" customHeight="1" x14ac:dyDescent="0.25">
      <c r="A37" s="9" t="s">
        <v>3</v>
      </c>
      <c r="B37" s="31" t="s">
        <v>34</v>
      </c>
      <c r="C37" s="32"/>
      <c r="D37" s="35" t="s">
        <v>35</v>
      </c>
      <c r="E37" s="50"/>
      <c r="F37" s="50"/>
      <c r="G37" s="50"/>
      <c r="H37" s="51">
        <f>H38</f>
        <v>6182000</v>
      </c>
      <c r="I37" s="51"/>
    </row>
    <row r="38" spans="1:9" ht="48" customHeight="1" x14ac:dyDescent="0.25">
      <c r="A38" s="2" t="s">
        <v>3</v>
      </c>
      <c r="B38" s="25" t="s">
        <v>36</v>
      </c>
      <c r="C38" s="26"/>
      <c r="D38" s="52" t="s">
        <v>37</v>
      </c>
      <c r="E38" s="52"/>
      <c r="F38" s="52"/>
      <c r="G38" s="53"/>
      <c r="H38" s="49">
        <v>6182000</v>
      </c>
      <c r="I38" s="49"/>
    </row>
    <row r="39" spans="1:9" ht="34.5" customHeight="1" x14ac:dyDescent="0.25">
      <c r="A39" s="9" t="s">
        <v>3</v>
      </c>
      <c r="B39" s="31" t="s">
        <v>39</v>
      </c>
      <c r="C39" s="32"/>
      <c r="D39" s="73" t="s">
        <v>38</v>
      </c>
      <c r="E39" s="73"/>
      <c r="F39" s="73"/>
      <c r="G39" s="74"/>
      <c r="H39" s="51">
        <f>H40+H42</f>
        <v>4200000</v>
      </c>
      <c r="I39" s="51"/>
    </row>
    <row r="40" spans="1:9" ht="140.25" customHeight="1" x14ac:dyDescent="0.25">
      <c r="A40" s="2" t="s">
        <v>3</v>
      </c>
      <c r="B40" s="25" t="s">
        <v>40</v>
      </c>
      <c r="C40" s="26"/>
      <c r="D40" s="22" t="s">
        <v>43</v>
      </c>
      <c r="E40" s="23"/>
      <c r="F40" s="23"/>
      <c r="G40" s="24"/>
      <c r="H40" s="49">
        <f>H41</f>
        <v>2000000</v>
      </c>
      <c r="I40" s="49"/>
    </row>
    <row r="41" spans="1:9" ht="139.5" customHeight="1" x14ac:dyDescent="0.25">
      <c r="A41" s="2" t="s">
        <v>3</v>
      </c>
      <c r="B41" s="25" t="s">
        <v>41</v>
      </c>
      <c r="C41" s="26"/>
      <c r="D41" s="23" t="s">
        <v>42</v>
      </c>
      <c r="E41" s="23"/>
      <c r="F41" s="23"/>
      <c r="G41" s="24"/>
      <c r="H41" s="49">
        <v>2000000</v>
      </c>
      <c r="I41" s="49"/>
    </row>
    <row r="42" spans="1:9" ht="51.75" customHeight="1" x14ac:dyDescent="0.25">
      <c r="A42" s="10" t="s">
        <v>3</v>
      </c>
      <c r="B42" s="77" t="s">
        <v>65</v>
      </c>
      <c r="C42" s="78"/>
      <c r="D42" s="19" t="s">
        <v>152</v>
      </c>
      <c r="E42" s="19"/>
      <c r="F42" s="19"/>
      <c r="G42" s="20"/>
      <c r="H42" s="79">
        <f>H43+H45</f>
        <v>2200000</v>
      </c>
      <c r="I42" s="80"/>
    </row>
    <row r="43" spans="1:9" ht="47.25" customHeight="1" x14ac:dyDescent="0.25">
      <c r="A43" s="2" t="s">
        <v>3</v>
      </c>
      <c r="B43" s="25" t="s">
        <v>44</v>
      </c>
      <c r="C43" s="26"/>
      <c r="D43" s="23" t="s">
        <v>153</v>
      </c>
      <c r="E43" s="23"/>
      <c r="F43" s="23"/>
      <c r="G43" s="24"/>
      <c r="H43" s="49">
        <f>H44</f>
        <v>2000000</v>
      </c>
      <c r="I43" s="49"/>
    </row>
    <row r="44" spans="1:9" ht="65.25" customHeight="1" x14ac:dyDescent="0.25">
      <c r="A44" s="2" t="s">
        <v>3</v>
      </c>
      <c r="B44" s="25" t="s">
        <v>75</v>
      </c>
      <c r="C44" s="26"/>
      <c r="D44" s="23" t="s">
        <v>45</v>
      </c>
      <c r="E44" s="23"/>
      <c r="F44" s="23"/>
      <c r="G44" s="24"/>
      <c r="H44" s="49">
        <v>2000000</v>
      </c>
      <c r="I44" s="49"/>
    </row>
    <row r="45" spans="1:9" ht="75.75" customHeight="1" x14ac:dyDescent="0.25">
      <c r="A45" s="2" t="s">
        <v>3</v>
      </c>
      <c r="B45" s="25" t="s">
        <v>47</v>
      </c>
      <c r="C45" s="26"/>
      <c r="D45" s="52" t="s">
        <v>49</v>
      </c>
      <c r="E45" s="52"/>
      <c r="F45" s="52"/>
      <c r="G45" s="53"/>
      <c r="H45" s="49">
        <f>H46</f>
        <v>200000</v>
      </c>
      <c r="I45" s="49"/>
    </row>
    <row r="46" spans="1:9" ht="77.25" customHeight="1" x14ac:dyDescent="0.25">
      <c r="A46" s="2" t="s">
        <v>3</v>
      </c>
      <c r="B46" s="25" t="s">
        <v>46</v>
      </c>
      <c r="C46" s="26"/>
      <c r="D46" s="52" t="s">
        <v>48</v>
      </c>
      <c r="E46" s="52"/>
      <c r="F46" s="52"/>
      <c r="G46" s="53"/>
      <c r="H46" s="49">
        <v>200000</v>
      </c>
      <c r="I46" s="49"/>
    </row>
    <row r="47" spans="1:9" ht="25.5" customHeight="1" x14ac:dyDescent="0.25">
      <c r="A47" s="9" t="s">
        <v>3</v>
      </c>
      <c r="B47" s="31" t="s">
        <v>50</v>
      </c>
      <c r="C47" s="32"/>
      <c r="D47" s="55" t="s">
        <v>51</v>
      </c>
      <c r="E47" s="55"/>
      <c r="F47" s="55"/>
      <c r="G47" s="56"/>
      <c r="H47" s="51">
        <v>1350500</v>
      </c>
      <c r="I47" s="51"/>
    </row>
    <row r="48" spans="1:9" ht="23.25" customHeight="1" x14ac:dyDescent="0.25">
      <c r="A48" s="9" t="s">
        <v>3</v>
      </c>
      <c r="B48" s="31" t="s">
        <v>143</v>
      </c>
      <c r="C48" s="32"/>
      <c r="D48" s="55" t="s">
        <v>144</v>
      </c>
      <c r="E48" s="55"/>
      <c r="F48" s="55"/>
      <c r="G48" s="56"/>
      <c r="H48" s="51">
        <f>H49+H50</f>
        <v>97500</v>
      </c>
      <c r="I48" s="51"/>
    </row>
    <row r="49" spans="1:9" ht="31.5" hidden="1" customHeight="1" x14ac:dyDescent="0.25">
      <c r="A49" s="2" t="s">
        <v>3</v>
      </c>
      <c r="B49" s="17" t="s">
        <v>141</v>
      </c>
      <c r="C49" s="18"/>
      <c r="D49" s="19" t="s">
        <v>142</v>
      </c>
      <c r="E49" s="19"/>
      <c r="F49" s="19"/>
      <c r="G49" s="20"/>
      <c r="H49" s="21"/>
      <c r="I49" s="21"/>
    </row>
    <row r="50" spans="1:9" ht="38.25" customHeight="1" x14ac:dyDescent="0.25">
      <c r="A50" s="2" t="s">
        <v>3</v>
      </c>
      <c r="B50" s="25" t="s">
        <v>120</v>
      </c>
      <c r="C50" s="26"/>
      <c r="D50" s="22" t="s">
        <v>131</v>
      </c>
      <c r="E50" s="23"/>
      <c r="F50" s="23"/>
      <c r="G50" s="24"/>
      <c r="H50" s="27">
        <v>97500</v>
      </c>
      <c r="I50" s="28"/>
    </row>
    <row r="51" spans="1:9" ht="36.75" customHeight="1" x14ac:dyDescent="0.25">
      <c r="A51" s="16"/>
      <c r="B51" s="25"/>
      <c r="C51" s="26"/>
      <c r="D51" s="33" t="s">
        <v>52</v>
      </c>
      <c r="E51" s="34"/>
      <c r="F51" s="34"/>
      <c r="G51" s="35"/>
      <c r="H51" s="51">
        <f>H12+H14+H19+H24+H25+H33+H39+H47+H37+H48</f>
        <v>176345000</v>
      </c>
      <c r="I51" s="51"/>
    </row>
    <row r="52" spans="1:9" ht="24.75" customHeight="1" x14ac:dyDescent="0.25">
      <c r="A52" s="9" t="s">
        <v>3</v>
      </c>
      <c r="B52" s="31" t="s">
        <v>54</v>
      </c>
      <c r="C52" s="32"/>
      <c r="D52" s="32" t="s">
        <v>53</v>
      </c>
      <c r="E52" s="63"/>
      <c r="F52" s="63"/>
      <c r="G52" s="63"/>
      <c r="H52" s="51">
        <f>H53</f>
        <v>389726299.32999998</v>
      </c>
      <c r="I52" s="51"/>
    </row>
    <row r="53" spans="1:9" ht="47.25" customHeight="1" x14ac:dyDescent="0.25">
      <c r="A53" s="9" t="s">
        <v>3</v>
      </c>
      <c r="B53" s="31" t="s">
        <v>79</v>
      </c>
      <c r="C53" s="32"/>
      <c r="D53" s="73" t="s">
        <v>55</v>
      </c>
      <c r="E53" s="73"/>
      <c r="F53" s="73"/>
      <c r="G53" s="74"/>
      <c r="H53" s="51">
        <f>H55+H73+H81+H88+H90+H54</f>
        <v>389726299.32999998</v>
      </c>
      <c r="I53" s="51"/>
    </row>
    <row r="54" spans="1:9" ht="62.25" customHeight="1" x14ac:dyDescent="0.25">
      <c r="A54" s="9" t="s">
        <v>3</v>
      </c>
      <c r="B54" s="31" t="s">
        <v>149</v>
      </c>
      <c r="C54" s="32"/>
      <c r="D54" s="34" t="s">
        <v>150</v>
      </c>
      <c r="E54" s="34"/>
      <c r="F54" s="34"/>
      <c r="G54" s="35"/>
      <c r="H54" s="29">
        <v>26477000</v>
      </c>
      <c r="I54" s="30"/>
    </row>
    <row r="55" spans="1:9" ht="63.75" customHeight="1" x14ac:dyDescent="0.25">
      <c r="A55" s="9" t="s">
        <v>3</v>
      </c>
      <c r="B55" s="31" t="s">
        <v>80</v>
      </c>
      <c r="C55" s="32"/>
      <c r="D55" s="34" t="s">
        <v>59</v>
      </c>
      <c r="E55" s="34"/>
      <c r="F55" s="34"/>
      <c r="G55" s="35"/>
      <c r="H55" s="29">
        <f>H56+H58+H59+H60+H61+H62+H63+H64+H65+H66+H68</f>
        <v>59456530.310000002</v>
      </c>
      <c r="I55" s="30"/>
    </row>
    <row r="56" spans="1:9" ht="103.5" customHeight="1" x14ac:dyDescent="0.25">
      <c r="A56" s="11" t="s">
        <v>3</v>
      </c>
      <c r="B56" s="17" t="s">
        <v>95</v>
      </c>
      <c r="C56" s="18"/>
      <c r="D56" s="54" t="s">
        <v>96</v>
      </c>
      <c r="E56" s="39"/>
      <c r="F56" s="39"/>
      <c r="G56" s="40"/>
      <c r="H56" s="43">
        <v>15517000</v>
      </c>
      <c r="I56" s="44"/>
    </row>
    <row r="57" spans="1:9" ht="77.25" hidden="1" customHeight="1" x14ac:dyDescent="0.25">
      <c r="A57" s="2" t="s">
        <v>3</v>
      </c>
      <c r="B57" s="25" t="s">
        <v>108</v>
      </c>
      <c r="C57" s="26"/>
      <c r="D57" s="22" t="s">
        <v>109</v>
      </c>
      <c r="E57" s="23"/>
      <c r="F57" s="23"/>
      <c r="G57" s="24"/>
      <c r="H57" s="27">
        <v>0</v>
      </c>
      <c r="I57" s="28"/>
    </row>
    <row r="58" spans="1:9" ht="60.75" customHeight="1" x14ac:dyDescent="0.25">
      <c r="A58" s="11" t="s">
        <v>3</v>
      </c>
      <c r="B58" s="17" t="s">
        <v>154</v>
      </c>
      <c r="C58" s="18"/>
      <c r="D58" s="22" t="s">
        <v>155</v>
      </c>
      <c r="E58" s="23"/>
      <c r="F58" s="23"/>
      <c r="G58" s="24"/>
      <c r="H58" s="27">
        <v>3188650</v>
      </c>
      <c r="I58" s="28"/>
    </row>
    <row r="59" spans="1:9" ht="89.25" customHeight="1" x14ac:dyDescent="0.25">
      <c r="A59" s="11" t="s">
        <v>3</v>
      </c>
      <c r="B59" s="17" t="s">
        <v>103</v>
      </c>
      <c r="C59" s="18"/>
      <c r="D59" s="22" t="s">
        <v>104</v>
      </c>
      <c r="E59" s="23"/>
      <c r="F59" s="23"/>
      <c r="G59" s="24"/>
      <c r="H59" s="27">
        <v>7808239.1200000001</v>
      </c>
      <c r="I59" s="28"/>
    </row>
    <row r="60" spans="1:9" ht="51" customHeight="1" x14ac:dyDescent="0.25">
      <c r="A60" s="11" t="s">
        <v>3</v>
      </c>
      <c r="B60" s="25" t="s">
        <v>114</v>
      </c>
      <c r="C60" s="26"/>
      <c r="D60" s="22" t="s">
        <v>115</v>
      </c>
      <c r="E60" s="23"/>
      <c r="F60" s="23"/>
      <c r="G60" s="24"/>
      <c r="H60" s="27">
        <v>860000</v>
      </c>
      <c r="I60" s="28"/>
    </row>
    <row r="61" spans="1:9" ht="46.5" customHeight="1" x14ac:dyDescent="0.25">
      <c r="A61" s="11" t="s">
        <v>3</v>
      </c>
      <c r="B61" s="25" t="s">
        <v>156</v>
      </c>
      <c r="C61" s="26"/>
      <c r="D61" s="22" t="s">
        <v>157</v>
      </c>
      <c r="E61" s="23"/>
      <c r="F61" s="23"/>
      <c r="G61" s="24"/>
      <c r="H61" s="27">
        <v>2200000</v>
      </c>
      <c r="I61" s="28"/>
    </row>
    <row r="62" spans="1:9" ht="48.75" customHeight="1" x14ac:dyDescent="0.25">
      <c r="A62" s="11" t="s">
        <v>3</v>
      </c>
      <c r="B62" s="25" t="s">
        <v>158</v>
      </c>
      <c r="C62" s="26"/>
      <c r="D62" s="22" t="s">
        <v>159</v>
      </c>
      <c r="E62" s="23"/>
      <c r="F62" s="23"/>
      <c r="G62" s="24"/>
      <c r="H62" s="27">
        <v>11042959.189999999</v>
      </c>
      <c r="I62" s="28"/>
    </row>
    <row r="63" spans="1:9" ht="63.75" customHeight="1" x14ac:dyDescent="0.25">
      <c r="A63" s="11" t="s">
        <v>3</v>
      </c>
      <c r="B63" s="25" t="s">
        <v>132</v>
      </c>
      <c r="C63" s="26"/>
      <c r="D63" s="22" t="s">
        <v>133</v>
      </c>
      <c r="E63" s="23"/>
      <c r="F63" s="23"/>
      <c r="G63" s="24"/>
      <c r="H63" s="27">
        <v>680582</v>
      </c>
      <c r="I63" s="28"/>
    </row>
    <row r="64" spans="1:9" ht="59.25" customHeight="1" x14ac:dyDescent="0.25">
      <c r="A64" s="11" t="s">
        <v>3</v>
      </c>
      <c r="B64" s="17" t="s">
        <v>81</v>
      </c>
      <c r="C64" s="18"/>
      <c r="D64" s="22" t="s">
        <v>68</v>
      </c>
      <c r="E64" s="23"/>
      <c r="F64" s="23"/>
      <c r="G64" s="24"/>
      <c r="H64" s="49">
        <v>1286400</v>
      </c>
      <c r="I64" s="49"/>
    </row>
    <row r="65" spans="1:10" ht="77.25" customHeight="1" x14ac:dyDescent="0.25">
      <c r="A65" s="2" t="s">
        <v>3</v>
      </c>
      <c r="B65" s="25" t="s">
        <v>81</v>
      </c>
      <c r="C65" s="26"/>
      <c r="D65" s="39" t="s">
        <v>58</v>
      </c>
      <c r="E65" s="39"/>
      <c r="F65" s="39"/>
      <c r="G65" s="40"/>
      <c r="H65" s="43">
        <v>3064300</v>
      </c>
      <c r="I65" s="44"/>
    </row>
    <row r="66" spans="1:10" ht="78" customHeight="1" x14ac:dyDescent="0.25">
      <c r="A66" s="2" t="s">
        <v>3</v>
      </c>
      <c r="B66" s="25" t="s">
        <v>121</v>
      </c>
      <c r="C66" s="26"/>
      <c r="D66" s="22" t="s">
        <v>122</v>
      </c>
      <c r="E66" s="23"/>
      <c r="F66" s="23"/>
      <c r="G66" s="24"/>
      <c r="H66" s="27">
        <v>2708000</v>
      </c>
      <c r="I66" s="28"/>
    </row>
    <row r="67" spans="1:10" ht="64.5" hidden="1" customHeight="1" x14ac:dyDescent="0.25">
      <c r="A67" s="2" t="s">
        <v>3</v>
      </c>
      <c r="B67" s="25" t="s">
        <v>81</v>
      </c>
      <c r="C67" s="26"/>
      <c r="D67" s="39" t="s">
        <v>94</v>
      </c>
      <c r="E67" s="39"/>
      <c r="F67" s="39"/>
      <c r="G67" s="40"/>
      <c r="H67" s="43"/>
      <c r="I67" s="44"/>
    </row>
    <row r="68" spans="1:10" ht="40.5" customHeight="1" x14ac:dyDescent="0.25">
      <c r="A68" s="2" t="s">
        <v>3</v>
      </c>
      <c r="B68" s="25" t="s">
        <v>81</v>
      </c>
      <c r="C68" s="26"/>
      <c r="D68" s="39" t="s">
        <v>69</v>
      </c>
      <c r="E68" s="39"/>
      <c r="F68" s="39"/>
      <c r="G68" s="40"/>
      <c r="H68" s="27">
        <v>11100400</v>
      </c>
      <c r="I68" s="28"/>
    </row>
    <row r="69" spans="1:10" ht="110.25" hidden="1" customHeight="1" x14ac:dyDescent="0.25">
      <c r="A69" s="2" t="s">
        <v>3</v>
      </c>
      <c r="B69" s="25" t="s">
        <v>107</v>
      </c>
      <c r="C69" s="26"/>
      <c r="D69" s="39" t="s">
        <v>106</v>
      </c>
      <c r="E69" s="39"/>
      <c r="F69" s="39"/>
      <c r="G69" s="40"/>
      <c r="H69" s="27"/>
      <c r="I69" s="28"/>
    </row>
    <row r="70" spans="1:10" ht="103.5" hidden="1" customHeight="1" x14ac:dyDescent="0.25">
      <c r="A70" s="2" t="s">
        <v>116</v>
      </c>
      <c r="B70" s="3"/>
      <c r="C70" s="4"/>
      <c r="D70" s="36" t="s">
        <v>117</v>
      </c>
      <c r="E70" s="37"/>
      <c r="F70" s="37"/>
      <c r="G70" s="38"/>
      <c r="H70" s="27"/>
      <c r="I70" s="28"/>
    </row>
    <row r="71" spans="1:10" ht="63" hidden="1" customHeight="1" x14ac:dyDescent="0.25">
      <c r="A71" s="2"/>
      <c r="B71" s="25"/>
      <c r="C71" s="26"/>
      <c r="D71" s="39"/>
      <c r="E71" s="39"/>
      <c r="F71" s="39"/>
      <c r="G71" s="40"/>
      <c r="H71" s="47"/>
      <c r="I71" s="48"/>
    </row>
    <row r="72" spans="1:10" ht="34.5" hidden="1" customHeight="1" x14ac:dyDescent="0.25">
      <c r="A72" s="2"/>
      <c r="B72" s="25"/>
      <c r="C72" s="26"/>
      <c r="D72" s="39"/>
      <c r="E72" s="39"/>
      <c r="F72" s="39"/>
      <c r="G72" s="40"/>
      <c r="H72" s="41"/>
      <c r="I72" s="42"/>
      <c r="J72" s="5"/>
    </row>
    <row r="73" spans="1:10" ht="52.5" customHeight="1" x14ac:dyDescent="0.25">
      <c r="A73" s="9" t="s">
        <v>3</v>
      </c>
      <c r="B73" s="31" t="s">
        <v>82</v>
      </c>
      <c r="C73" s="32"/>
      <c r="D73" s="34" t="s">
        <v>60</v>
      </c>
      <c r="E73" s="34"/>
      <c r="F73" s="34"/>
      <c r="G73" s="35"/>
      <c r="H73" s="29">
        <f>H74+H75+H76+H77+H78+H79+H80</f>
        <v>254127664.06999999</v>
      </c>
      <c r="I73" s="30"/>
    </row>
    <row r="74" spans="1:10" ht="67.5" hidden="1" customHeight="1" x14ac:dyDescent="0.25">
      <c r="A74" s="10"/>
      <c r="B74" s="45"/>
      <c r="C74" s="46"/>
      <c r="D74" s="37"/>
      <c r="E74" s="37"/>
      <c r="F74" s="37"/>
      <c r="G74" s="38"/>
      <c r="H74" s="67"/>
      <c r="I74" s="67"/>
    </row>
    <row r="75" spans="1:10" ht="62.25" customHeight="1" x14ac:dyDescent="0.25">
      <c r="A75" s="2" t="s">
        <v>3</v>
      </c>
      <c r="B75" s="25" t="s">
        <v>88</v>
      </c>
      <c r="C75" s="26"/>
      <c r="D75" s="24" t="s">
        <v>57</v>
      </c>
      <c r="E75" s="58"/>
      <c r="F75" s="58"/>
      <c r="G75" s="58"/>
      <c r="H75" s="49">
        <v>10071000</v>
      </c>
      <c r="I75" s="49"/>
    </row>
    <row r="76" spans="1:10" ht="57" customHeight="1" x14ac:dyDescent="0.25">
      <c r="A76" s="11" t="s">
        <v>3</v>
      </c>
      <c r="B76" s="17" t="s">
        <v>84</v>
      </c>
      <c r="C76" s="18"/>
      <c r="D76" s="58" t="s">
        <v>61</v>
      </c>
      <c r="E76" s="58"/>
      <c r="F76" s="58"/>
      <c r="G76" s="58"/>
      <c r="H76" s="27">
        <v>228855164.06999999</v>
      </c>
      <c r="I76" s="28"/>
      <c r="J76" s="5"/>
    </row>
    <row r="77" spans="1:10" ht="79.5" customHeight="1" x14ac:dyDescent="0.25">
      <c r="A77" s="2" t="s">
        <v>3</v>
      </c>
      <c r="B77" s="25" t="s">
        <v>85</v>
      </c>
      <c r="C77" s="26"/>
      <c r="D77" s="23" t="s">
        <v>63</v>
      </c>
      <c r="E77" s="23"/>
      <c r="F77" s="23"/>
      <c r="G77" s="24"/>
      <c r="H77" s="27">
        <v>13737800</v>
      </c>
      <c r="I77" s="28"/>
      <c r="J77" s="15"/>
    </row>
    <row r="78" spans="1:10" ht="119.25" customHeight="1" x14ac:dyDescent="0.25">
      <c r="A78" s="2" t="s">
        <v>3</v>
      </c>
      <c r="B78" s="25" t="s">
        <v>86</v>
      </c>
      <c r="C78" s="26"/>
      <c r="D78" s="37" t="s">
        <v>62</v>
      </c>
      <c r="E78" s="37"/>
      <c r="F78" s="37"/>
      <c r="G78" s="38"/>
      <c r="H78" s="49">
        <v>235500</v>
      </c>
      <c r="I78" s="49"/>
    </row>
    <row r="79" spans="1:10" ht="93.75" customHeight="1" x14ac:dyDescent="0.25">
      <c r="A79" s="2" t="s">
        <v>3</v>
      </c>
      <c r="B79" s="25" t="s">
        <v>123</v>
      </c>
      <c r="C79" s="26"/>
      <c r="D79" s="37" t="s">
        <v>124</v>
      </c>
      <c r="E79" s="37"/>
      <c r="F79" s="37"/>
      <c r="G79" s="38"/>
      <c r="H79" s="27">
        <v>6400</v>
      </c>
      <c r="I79" s="28"/>
    </row>
    <row r="80" spans="1:10" ht="45" customHeight="1" x14ac:dyDescent="0.25">
      <c r="A80" s="10" t="s">
        <v>3</v>
      </c>
      <c r="B80" s="45" t="s">
        <v>83</v>
      </c>
      <c r="C80" s="46"/>
      <c r="D80" s="37" t="s">
        <v>56</v>
      </c>
      <c r="E80" s="37"/>
      <c r="F80" s="37"/>
      <c r="G80" s="38"/>
      <c r="H80" s="83">
        <v>1221800</v>
      </c>
      <c r="I80" s="83"/>
    </row>
    <row r="81" spans="1:9" ht="33" customHeight="1" x14ac:dyDescent="0.25">
      <c r="A81" s="9" t="s">
        <v>3</v>
      </c>
      <c r="B81" s="31" t="s">
        <v>89</v>
      </c>
      <c r="C81" s="32"/>
      <c r="D81" s="70" t="s">
        <v>66</v>
      </c>
      <c r="E81" s="71"/>
      <c r="F81" s="71"/>
      <c r="G81" s="72"/>
      <c r="H81" s="29">
        <f>H82+H85+H87+H84+H83+H86</f>
        <v>49665104.950000003</v>
      </c>
      <c r="I81" s="30"/>
    </row>
    <row r="82" spans="1:9" ht="103.5" customHeight="1" x14ac:dyDescent="0.25">
      <c r="A82" s="2" t="s">
        <v>3</v>
      </c>
      <c r="B82" s="25" t="s">
        <v>87</v>
      </c>
      <c r="C82" s="26"/>
      <c r="D82" s="22" t="s">
        <v>67</v>
      </c>
      <c r="E82" s="23"/>
      <c r="F82" s="23"/>
      <c r="G82" s="24"/>
      <c r="H82" s="27">
        <v>2419017.23</v>
      </c>
      <c r="I82" s="28"/>
    </row>
    <row r="83" spans="1:9" ht="105" customHeight="1" x14ac:dyDescent="0.25">
      <c r="A83" s="2" t="s">
        <v>3</v>
      </c>
      <c r="B83" s="25" t="s">
        <v>134</v>
      </c>
      <c r="C83" s="26"/>
      <c r="D83" s="22" t="s">
        <v>135</v>
      </c>
      <c r="E83" s="23"/>
      <c r="F83" s="23"/>
      <c r="G83" s="24"/>
      <c r="H83" s="27">
        <v>859320</v>
      </c>
      <c r="I83" s="28"/>
    </row>
    <row r="84" spans="1:9" ht="119.25" customHeight="1" x14ac:dyDescent="0.25">
      <c r="A84" s="2" t="s">
        <v>3</v>
      </c>
      <c r="B84" s="25" t="s">
        <v>130</v>
      </c>
      <c r="C84" s="26"/>
      <c r="D84" s="22" t="s">
        <v>138</v>
      </c>
      <c r="E84" s="23"/>
      <c r="F84" s="23"/>
      <c r="G84" s="24"/>
      <c r="H84" s="27">
        <v>2702451.36</v>
      </c>
      <c r="I84" s="28"/>
    </row>
    <row r="85" spans="1:9" ht="98.25" customHeight="1" x14ac:dyDescent="0.25">
      <c r="A85" s="2" t="s">
        <v>3</v>
      </c>
      <c r="B85" s="25" t="s">
        <v>99</v>
      </c>
      <c r="C85" s="26"/>
      <c r="D85" s="23" t="s">
        <v>101</v>
      </c>
      <c r="E85" s="23"/>
      <c r="F85" s="23"/>
      <c r="G85" s="24"/>
      <c r="H85" s="27">
        <v>24529680</v>
      </c>
      <c r="I85" s="28"/>
    </row>
    <row r="86" spans="1:9" ht="66" customHeight="1" x14ac:dyDescent="0.25">
      <c r="A86" s="2" t="s">
        <v>3</v>
      </c>
      <c r="B86" s="25" t="s">
        <v>161</v>
      </c>
      <c r="C86" s="26"/>
      <c r="D86" s="23" t="s">
        <v>162</v>
      </c>
      <c r="E86" s="23"/>
      <c r="F86" s="23"/>
      <c r="G86" s="24"/>
      <c r="H86" s="27">
        <v>113636.36</v>
      </c>
      <c r="I86" s="28"/>
    </row>
    <row r="87" spans="1:9" ht="50.25" customHeight="1" x14ac:dyDescent="0.25">
      <c r="A87" s="2" t="s">
        <v>3</v>
      </c>
      <c r="B87" s="25" t="s">
        <v>100</v>
      </c>
      <c r="C87" s="26"/>
      <c r="D87" s="23" t="s">
        <v>102</v>
      </c>
      <c r="E87" s="23"/>
      <c r="F87" s="23"/>
      <c r="G87" s="24"/>
      <c r="H87" s="27">
        <v>19041000</v>
      </c>
      <c r="I87" s="28"/>
    </row>
    <row r="88" spans="1:9" s="12" customFormat="1" ht="65.25" hidden="1" customHeight="1" x14ac:dyDescent="0.25">
      <c r="A88" s="9" t="s">
        <v>3</v>
      </c>
      <c r="B88" s="31" t="s">
        <v>112</v>
      </c>
      <c r="C88" s="32"/>
      <c r="D88" s="84" t="s">
        <v>113</v>
      </c>
      <c r="E88" s="34"/>
      <c r="F88" s="34"/>
      <c r="G88" s="35"/>
      <c r="H88" s="85">
        <f>H89</f>
        <v>0</v>
      </c>
      <c r="I88" s="86"/>
    </row>
    <row r="89" spans="1:9" ht="92.25" hidden="1" customHeight="1" x14ac:dyDescent="0.25">
      <c r="A89" s="2" t="s">
        <v>3</v>
      </c>
      <c r="B89" s="25" t="s">
        <v>110</v>
      </c>
      <c r="C89" s="26"/>
      <c r="D89" s="22" t="s">
        <v>111</v>
      </c>
      <c r="E89" s="23"/>
      <c r="F89" s="23"/>
      <c r="G89" s="24"/>
      <c r="H89" s="27"/>
      <c r="I89" s="28"/>
    </row>
    <row r="90" spans="1:9" ht="38.25" hidden="1" customHeight="1" x14ac:dyDescent="0.25">
      <c r="A90" s="9" t="s">
        <v>3</v>
      </c>
      <c r="B90" s="31" t="s">
        <v>147</v>
      </c>
      <c r="C90" s="32"/>
      <c r="D90" s="33" t="s">
        <v>148</v>
      </c>
      <c r="E90" s="34"/>
      <c r="F90" s="34"/>
      <c r="G90" s="35"/>
      <c r="H90" s="29">
        <f>H91+H92</f>
        <v>0</v>
      </c>
      <c r="I90" s="30"/>
    </row>
    <row r="91" spans="1:9" ht="83.25" hidden="1" customHeight="1" x14ac:dyDescent="0.25">
      <c r="A91" s="2" t="s">
        <v>3</v>
      </c>
      <c r="B91" s="25" t="s">
        <v>145</v>
      </c>
      <c r="C91" s="26"/>
      <c r="D91" s="22" t="s">
        <v>146</v>
      </c>
      <c r="E91" s="23"/>
      <c r="F91" s="23"/>
      <c r="G91" s="24"/>
      <c r="H91" s="27"/>
      <c r="I91" s="28"/>
    </row>
    <row r="92" spans="1:9" ht="57" hidden="1" customHeight="1" x14ac:dyDescent="0.25">
      <c r="A92" s="2" t="s">
        <v>3</v>
      </c>
      <c r="B92" s="25" t="s">
        <v>136</v>
      </c>
      <c r="C92" s="26"/>
      <c r="D92" s="22" t="s">
        <v>137</v>
      </c>
      <c r="E92" s="23"/>
      <c r="F92" s="23"/>
      <c r="G92" s="24"/>
      <c r="H92" s="27"/>
      <c r="I92" s="28"/>
    </row>
    <row r="93" spans="1:9" ht="24.75" customHeight="1" x14ac:dyDescent="0.25">
      <c r="A93" s="13"/>
      <c r="B93" s="31"/>
      <c r="C93" s="32"/>
      <c r="D93" s="55" t="s">
        <v>64</v>
      </c>
      <c r="E93" s="55"/>
      <c r="F93" s="55"/>
      <c r="G93" s="56"/>
      <c r="H93" s="51">
        <f>H51+H52</f>
        <v>566071299.32999992</v>
      </c>
      <c r="I93" s="51"/>
    </row>
    <row r="94" spans="1:9" ht="51.75" customHeight="1" x14ac:dyDescent="0.25">
      <c r="A94" s="14"/>
      <c r="B94" s="69"/>
      <c r="C94" s="69"/>
      <c r="D94" s="69"/>
      <c r="E94" s="69"/>
      <c r="F94" s="69"/>
      <c r="G94" s="69"/>
      <c r="H94" s="69"/>
      <c r="I94" s="69"/>
    </row>
    <row r="95" spans="1:9" ht="51.7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51.7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5.75" x14ac:dyDescent="0.25">
      <c r="A97" s="14"/>
      <c r="B97" s="14"/>
      <c r="C97" s="14"/>
      <c r="D97" s="14"/>
      <c r="E97" s="14"/>
      <c r="F97" s="14"/>
      <c r="G97" s="14"/>
      <c r="H97" s="14"/>
      <c r="I97" s="14"/>
    </row>
  </sheetData>
  <mergeCells count="262">
    <mergeCell ref="B86:C86"/>
    <mergeCell ref="D86:G86"/>
    <mergeCell ref="H86:I86"/>
    <mergeCell ref="B88:C88"/>
    <mergeCell ref="D88:G88"/>
    <mergeCell ref="H88:I88"/>
    <mergeCell ref="B83:C83"/>
    <mergeCell ref="D58:G58"/>
    <mergeCell ref="H58:I58"/>
    <mergeCell ref="B67:C67"/>
    <mergeCell ref="D67:G67"/>
    <mergeCell ref="H67:I67"/>
    <mergeCell ref="B68:C68"/>
    <mergeCell ref="D68:G68"/>
    <mergeCell ref="H68:I68"/>
    <mergeCell ref="D64:G64"/>
    <mergeCell ref="H64:I64"/>
    <mergeCell ref="B66:C66"/>
    <mergeCell ref="D66:G66"/>
    <mergeCell ref="B63:C63"/>
    <mergeCell ref="D63:G63"/>
    <mergeCell ref="H63:I63"/>
    <mergeCell ref="H78:I78"/>
    <mergeCell ref="B61:C61"/>
    <mergeCell ref="D61:G61"/>
    <mergeCell ref="H61:I61"/>
    <mergeCell ref="B62:C62"/>
    <mergeCell ref="H29:I29"/>
    <mergeCell ref="H30:I30"/>
    <mergeCell ref="H31:I31"/>
    <mergeCell ref="B58:C58"/>
    <mergeCell ref="B92:C92"/>
    <mergeCell ref="D92:G92"/>
    <mergeCell ref="H92:I92"/>
    <mergeCell ref="B80:C80"/>
    <mergeCell ref="D80:G80"/>
    <mergeCell ref="H80:I80"/>
    <mergeCell ref="B84:C84"/>
    <mergeCell ref="D84:G84"/>
    <mergeCell ref="H84:I84"/>
    <mergeCell ref="D85:G85"/>
    <mergeCell ref="D87:G87"/>
    <mergeCell ref="H85:I85"/>
    <mergeCell ref="B82:C82"/>
    <mergeCell ref="D82:G82"/>
    <mergeCell ref="B89:C89"/>
    <mergeCell ref="H82:I82"/>
    <mergeCell ref="B85:C85"/>
    <mergeCell ref="B87:C87"/>
    <mergeCell ref="D89:G89"/>
    <mergeCell ref="H89:I89"/>
    <mergeCell ref="B43:C43"/>
    <mergeCell ref="D43:G43"/>
    <mergeCell ref="H43:I43"/>
    <mergeCell ref="H59:I59"/>
    <mergeCell ref="B59:C59"/>
    <mergeCell ref="D59:G59"/>
    <mergeCell ref="B32:C32"/>
    <mergeCell ref="D32:G32"/>
    <mergeCell ref="B31:C31"/>
    <mergeCell ref="D36:G36"/>
    <mergeCell ref="H34:I34"/>
    <mergeCell ref="H36:I36"/>
    <mergeCell ref="B35:C35"/>
    <mergeCell ref="D35:G35"/>
    <mergeCell ref="H35:I35"/>
    <mergeCell ref="H8:I8"/>
    <mergeCell ref="H32:I32"/>
    <mergeCell ref="B42:C42"/>
    <mergeCell ref="D42:G42"/>
    <mergeCell ref="H42:I42"/>
    <mergeCell ref="B39:C39"/>
    <mergeCell ref="D39:G39"/>
    <mergeCell ref="H39:I39"/>
    <mergeCell ref="B33:C33"/>
    <mergeCell ref="D33:G33"/>
    <mergeCell ref="H33:I33"/>
    <mergeCell ref="B40:C40"/>
    <mergeCell ref="B37:C37"/>
    <mergeCell ref="D40:G40"/>
    <mergeCell ref="H22:I22"/>
    <mergeCell ref="H23:I23"/>
    <mergeCell ref="B24:C24"/>
    <mergeCell ref="B25:C25"/>
    <mergeCell ref="D25:G25"/>
    <mergeCell ref="H20:I20"/>
    <mergeCell ref="B21:C21"/>
    <mergeCell ref="B12:C12"/>
    <mergeCell ref="B13:C13"/>
    <mergeCell ref="D12:G12"/>
    <mergeCell ref="D5:I5"/>
    <mergeCell ref="H51:I51"/>
    <mergeCell ref="B52:C52"/>
    <mergeCell ref="D52:G52"/>
    <mergeCell ref="B56:C56"/>
    <mergeCell ref="B57:C57"/>
    <mergeCell ref="H52:I52"/>
    <mergeCell ref="B53:C53"/>
    <mergeCell ref="D53:G53"/>
    <mergeCell ref="H53:I53"/>
    <mergeCell ref="B51:C51"/>
    <mergeCell ref="D51:G51"/>
    <mergeCell ref="B47:C47"/>
    <mergeCell ref="D47:G47"/>
    <mergeCell ref="H47:I47"/>
    <mergeCell ref="B44:C44"/>
    <mergeCell ref="D44:G44"/>
    <mergeCell ref="H44:I44"/>
    <mergeCell ref="D22:G22"/>
    <mergeCell ref="D23:G23"/>
    <mergeCell ref="D24:G24"/>
    <mergeCell ref="B55:C55"/>
    <mergeCell ref="D55:G55"/>
    <mergeCell ref="D13:G13"/>
    <mergeCell ref="B94:C94"/>
    <mergeCell ref="D94:G94"/>
    <mergeCell ref="H94:I94"/>
    <mergeCell ref="B45:C45"/>
    <mergeCell ref="D45:G45"/>
    <mergeCell ref="H45:I45"/>
    <mergeCell ref="B46:C46"/>
    <mergeCell ref="D46:G46"/>
    <mergeCell ref="H46:I46"/>
    <mergeCell ref="D93:G93"/>
    <mergeCell ref="H93:I93"/>
    <mergeCell ref="B75:C75"/>
    <mergeCell ref="D75:G75"/>
    <mergeCell ref="H75:I75"/>
    <mergeCell ref="B76:C76"/>
    <mergeCell ref="D76:G76"/>
    <mergeCell ref="H76:I76"/>
    <mergeCell ref="B78:C78"/>
    <mergeCell ref="B81:C81"/>
    <mergeCell ref="D81:G81"/>
    <mergeCell ref="H81:I81"/>
    <mergeCell ref="H87:I87"/>
    <mergeCell ref="D78:G78"/>
    <mergeCell ref="B93:C93"/>
    <mergeCell ref="D74:G74"/>
    <mergeCell ref="H74:I74"/>
    <mergeCell ref="B73:C73"/>
    <mergeCell ref="D73:G73"/>
    <mergeCell ref="H73:I73"/>
    <mergeCell ref="H15:I15"/>
    <mergeCell ref="H16:I16"/>
    <mergeCell ref="H17:I17"/>
    <mergeCell ref="H18:I18"/>
    <mergeCell ref="B27:C27"/>
    <mergeCell ref="D27:G27"/>
    <mergeCell ref="H27:I27"/>
    <mergeCell ref="D26:G26"/>
    <mergeCell ref="B26:C26"/>
    <mergeCell ref="B28:C28"/>
    <mergeCell ref="B29:C29"/>
    <mergeCell ref="B30:C30"/>
    <mergeCell ref="D31:G31"/>
    <mergeCell ref="B34:C34"/>
    <mergeCell ref="B36:C36"/>
    <mergeCell ref="D34:G34"/>
    <mergeCell ref="B22:C22"/>
    <mergeCell ref="B23:C23"/>
    <mergeCell ref="D19:G19"/>
    <mergeCell ref="D14:G14"/>
    <mergeCell ref="B14:C14"/>
    <mergeCell ref="B18:C18"/>
    <mergeCell ref="D21:G21"/>
    <mergeCell ref="B20:C20"/>
    <mergeCell ref="D20:G20"/>
    <mergeCell ref="D15:G15"/>
    <mergeCell ref="D16:G16"/>
    <mergeCell ref="D17:G17"/>
    <mergeCell ref="D18:G18"/>
    <mergeCell ref="B15:C15"/>
    <mergeCell ref="B16:C16"/>
    <mergeCell ref="B17:C17"/>
    <mergeCell ref="B19:C19"/>
    <mergeCell ref="D1:I1"/>
    <mergeCell ref="D2:I2"/>
    <mergeCell ref="D3:I3"/>
    <mergeCell ref="D4:I4"/>
    <mergeCell ref="D28:G28"/>
    <mergeCell ref="D29:G29"/>
    <mergeCell ref="D30:G30"/>
    <mergeCell ref="H12:I12"/>
    <mergeCell ref="H13:I13"/>
    <mergeCell ref="A6:I6"/>
    <mergeCell ref="A7:I7"/>
    <mergeCell ref="H9:I10"/>
    <mergeCell ref="D9:G10"/>
    <mergeCell ref="A9:C10"/>
    <mergeCell ref="B11:C11"/>
    <mergeCell ref="D11:G11"/>
    <mergeCell ref="H11:I11"/>
    <mergeCell ref="H24:I24"/>
    <mergeCell ref="H25:I25"/>
    <mergeCell ref="H14:I14"/>
    <mergeCell ref="H19:I19"/>
    <mergeCell ref="H21:I21"/>
    <mergeCell ref="H26:I26"/>
    <mergeCell ref="H28:I28"/>
    <mergeCell ref="B79:C79"/>
    <mergeCell ref="D79:G79"/>
    <mergeCell ref="H79:I79"/>
    <mergeCell ref="B41:C41"/>
    <mergeCell ref="D41:G41"/>
    <mergeCell ref="H41:I41"/>
    <mergeCell ref="D37:G37"/>
    <mergeCell ref="H37:I37"/>
    <mergeCell ref="B38:C38"/>
    <mergeCell ref="H38:I38"/>
    <mergeCell ref="D38:G38"/>
    <mergeCell ref="B77:C77"/>
    <mergeCell ref="D77:G77"/>
    <mergeCell ref="H77:I77"/>
    <mergeCell ref="D56:G56"/>
    <mergeCell ref="H56:I56"/>
    <mergeCell ref="B65:C65"/>
    <mergeCell ref="D65:G65"/>
    <mergeCell ref="B48:C48"/>
    <mergeCell ref="D48:G48"/>
    <mergeCell ref="H48:I48"/>
    <mergeCell ref="H40:I40"/>
    <mergeCell ref="D69:G69"/>
    <mergeCell ref="H69:I69"/>
    <mergeCell ref="B91:C91"/>
    <mergeCell ref="D91:G91"/>
    <mergeCell ref="H91:I91"/>
    <mergeCell ref="B90:C90"/>
    <mergeCell ref="D90:G90"/>
    <mergeCell ref="H90:I90"/>
    <mergeCell ref="B54:C54"/>
    <mergeCell ref="D54:G54"/>
    <mergeCell ref="H54:I54"/>
    <mergeCell ref="D83:G83"/>
    <mergeCell ref="H83:I83"/>
    <mergeCell ref="H60:I60"/>
    <mergeCell ref="D70:G70"/>
    <mergeCell ref="H70:I70"/>
    <mergeCell ref="B72:C72"/>
    <mergeCell ref="D72:G72"/>
    <mergeCell ref="H72:I72"/>
    <mergeCell ref="H66:I66"/>
    <mergeCell ref="H65:I65"/>
    <mergeCell ref="B74:C74"/>
    <mergeCell ref="B71:C71"/>
    <mergeCell ref="D71:G71"/>
    <mergeCell ref="H71:I71"/>
    <mergeCell ref="B69:C69"/>
    <mergeCell ref="B64:C64"/>
    <mergeCell ref="B49:C49"/>
    <mergeCell ref="D49:G49"/>
    <mergeCell ref="H49:I49"/>
    <mergeCell ref="D60:G60"/>
    <mergeCell ref="B60:C60"/>
    <mergeCell ref="B50:C50"/>
    <mergeCell ref="D50:G50"/>
    <mergeCell ref="H50:I50"/>
    <mergeCell ref="H55:I55"/>
    <mergeCell ref="D57:G57"/>
    <mergeCell ref="H57:I57"/>
    <mergeCell ref="D62:G62"/>
    <mergeCell ref="H62:I62"/>
  </mergeCells>
  <pageMargins left="0.9055118110236221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 г</vt:lpstr>
      <vt:lpstr>Лист1</vt:lpstr>
      <vt:lpstr>'2025 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2025-07-09T12:07:39Z</dcterms:modified>
</cp:coreProperties>
</file>