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65" windowWidth="15120" windowHeight="7650"/>
  </bookViews>
  <sheets>
    <sheet name="2025-2026 гг" sheetId="1" r:id="rId1"/>
    <sheet name="Лист1" sheetId="2" r:id="rId2"/>
  </sheets>
  <definedNames>
    <definedName name="_xlnm.Print_Area" localSheetId="0">'2025-2026 гг'!$A$1:$K$85</definedName>
  </definedNames>
  <calcPr calcId="152511"/>
</workbook>
</file>

<file path=xl/calcChain.xml><?xml version="1.0" encoding="utf-8"?>
<calcChain xmlns="http://schemas.openxmlformats.org/spreadsheetml/2006/main">
  <c r="J73" i="1" l="1"/>
  <c r="H73" i="1"/>
  <c r="J52" i="1" l="1"/>
  <c r="H52" i="1"/>
  <c r="H66" i="1" l="1"/>
  <c r="H50" i="1" s="1"/>
  <c r="H49" i="1" l="1"/>
  <c r="H39" i="1"/>
  <c r="J39" i="1"/>
  <c r="H44" i="1"/>
  <c r="H42" i="1"/>
  <c r="H41" i="1" s="1"/>
  <c r="H36" i="1"/>
  <c r="H38" i="1" l="1"/>
  <c r="H33" i="1"/>
  <c r="H27" i="1"/>
  <c r="H31" i="1" l="1"/>
  <c r="H29" i="1"/>
  <c r="H19" i="1"/>
  <c r="H14" i="1"/>
  <c r="H12" i="1"/>
  <c r="H26" i="1" l="1"/>
  <c r="H25" i="1" s="1"/>
  <c r="H48" i="1" s="1"/>
  <c r="H81" i="1" s="1"/>
  <c r="J33" i="1"/>
  <c r="J66" i="1" l="1"/>
  <c r="J50" i="1" s="1"/>
  <c r="J49" i="1" s="1"/>
  <c r="J19" i="1" l="1"/>
  <c r="J14" i="1"/>
  <c r="J31" i="1" l="1"/>
  <c r="J27" i="1"/>
  <c r="J36" i="1"/>
  <c r="J29" i="1"/>
  <c r="J26" i="1" l="1"/>
  <c r="J25" i="1" s="1"/>
  <c r="J79" i="1"/>
  <c r="J44" i="1" l="1"/>
  <c r="J42" i="1" l="1"/>
  <c r="J41" i="1" s="1"/>
  <c r="J38" i="1" s="1"/>
  <c r="J12" i="1"/>
  <c r="J48" i="1" l="1"/>
  <c r="J81" i="1" s="1"/>
</calcChain>
</file>

<file path=xl/sharedStrings.xml><?xml version="1.0" encoding="utf-8"?>
<sst xmlns="http://schemas.openxmlformats.org/spreadsheetml/2006/main" count="216" uniqueCount="146">
  <si>
    <t>Поступление доходов в бюджет Кумылженского</t>
  </si>
  <si>
    <t>Код бюджетной классификации</t>
  </si>
  <si>
    <t>Наименование</t>
  </si>
  <si>
    <t>000</t>
  </si>
  <si>
    <t>Доходы</t>
  </si>
  <si>
    <t>Налог на прибыль, доходы</t>
  </si>
  <si>
    <t>Налог на доходы физических лиц</t>
  </si>
  <si>
    <t>Налоги на товары (работы,услуги),реализуемые на территории Российской Федерации</t>
  </si>
  <si>
    <t>100 00000 00 0000 000</t>
  </si>
  <si>
    <t>101 00000 00 0000 000</t>
  </si>
  <si>
    <t>103 02000 01 0000 110</t>
  </si>
  <si>
    <t>101 02000 01 0000 110</t>
  </si>
  <si>
    <t>Налоги на совокупный доход</t>
  </si>
  <si>
    <t xml:space="preserve">Единый сельскохозяйственный налог </t>
  </si>
  <si>
    <t>Налог,взимаемый в связи с применением патентной системы налогообложения</t>
  </si>
  <si>
    <t>105 00000 00 0000 000</t>
  </si>
  <si>
    <t>105 04000 02 0000 110</t>
  </si>
  <si>
    <t>Государственная пошлина, сборы</t>
  </si>
  <si>
    <t>108 00000 00 0000 000</t>
  </si>
  <si>
    <t>111 00000 00 0000 000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</si>
  <si>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</si>
  <si>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предприятий, в том числе казенных)</t>
  </si>
  <si>
    <t>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</si>
  <si>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поселений,а также средства от продажи права на заключение договоров аренды указанных земельных участков</t>
  </si>
  <si>
    <t>111 05000 00 0000 120</t>
  </si>
  <si>
    <t>Доходы, получаемые в виде арендной платы за земельные участки, государственная собственность на которые не разграничена ,а также средства от продажи права на заключение договоров аренды указанных земельных участков</t>
  </si>
  <si>
    <t>111 05020 00 0000 120</t>
  </si>
  <si>
    <t>Доходы ,получаемые в виде арендной платы,а также средства от продажи права на заключение договоров аренды на земли,находящиеся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</si>
  <si>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Доходы,получаемые 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участков(за исключением земельных участков бюджетных и автономных учреждений)</t>
  </si>
  <si>
    <t>111 05035 05 0000 120</t>
  </si>
  <si>
    <t>111 05030 00 0000 120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</si>
  <si>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</si>
  <si>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Платежи при пользовании природными ресурсами</t>
  </si>
  <si>
    <t>112 00000 00 0000 000</t>
  </si>
  <si>
    <t>113 00000 00 0000 000</t>
  </si>
  <si>
    <t>Доходы от оказания платных услуг (работ) и компенсации затрат государства</t>
  </si>
  <si>
    <t>113 01995 05 0000 130</t>
  </si>
  <si>
    <t>Прочие доходы от оказания платных услуг (работ) получателями средств бюджетов муниципальных районов</t>
  </si>
  <si>
    <t>Доходы от продажи материальных и нематериальных активов</t>
  </si>
  <si>
    <t>114 00000 00 0000 000</t>
  </si>
  <si>
    <t>114 02050 05 0000 410</t>
  </si>
  <si>
    <t>114 02053 05 0000 410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</si>
  <si>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</si>
  <si>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</si>
  <si>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</si>
  <si>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</si>
  <si>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114 06025 05 0000 430</t>
  </si>
  <si>
    <t>114 06020 00 0000 430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</si>
  <si>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</si>
  <si>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</si>
  <si>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116 00000 00 0000 000</t>
  </si>
  <si>
    <t>Штрафы,санкции,возмещение ущерба</t>
  </si>
  <si>
    <t>ИТОГО налоговых и неналоговых доходов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</si>
  <si>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</si>
  <si>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</si>
  <si>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</si>
  <si>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</si>
  <si>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</si>
  <si>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Субсидия на организацию отдыха детей в каникулярный период в лагерях дневного пребывания на базе муниципальных образовательных учреждений Волгоградской области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</si>
  <si>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</si>
  <si>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</si>
  <si>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</si>
  <si>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</si>
  <si>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</si>
  <si>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 xml:space="preserve">И Т О Г О </t>
  </si>
  <si>
    <t>114 06000 00 0000 430</t>
  </si>
  <si>
    <t>Иные межбюджетные трансферты</t>
  </si>
  <si>
    <t>Межбюджетные трансфетры,передаваемые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</si>
  <si>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</t>
  </si>
  <si>
    <t>Прочии субсидии бюджетам муниципальных районов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</si>
  <si>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</si>
  <si>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</si>
  <si>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</si>
  <si>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</si>
  <si>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111 05025 05 0000 120</t>
  </si>
  <si>
    <t>114 06013 05 0000 430</t>
  </si>
  <si>
    <t>111 05013 05 0000 120</t>
  </si>
  <si>
    <t>105 01000 01 0000 110</t>
  </si>
  <si>
    <t>2 02 00000 00 0000 150</t>
  </si>
  <si>
    <t>2 02 220000 00 0000 150</t>
  </si>
  <si>
    <t>2 02 29999 05 0000 150</t>
  </si>
  <si>
    <t>2 02 30000 00 0000 150</t>
  </si>
  <si>
    <t>2 02 35930 05 0000 150</t>
  </si>
  <si>
    <t>2 02 30024 05 0000 150</t>
  </si>
  <si>
    <t>2 02 30027 05 0000 150</t>
  </si>
  <si>
    <t>2 02 30029 05 0000 150</t>
  </si>
  <si>
    <t>2 02 40014 05 0000 150</t>
  </si>
  <si>
    <t>2 02 30022 05 0000 150</t>
  </si>
  <si>
    <t>2 02 40000 00 0000 150</t>
  </si>
  <si>
    <t>103 02231 01 0000 110</t>
  </si>
  <si>
    <t>103 02241 01 0000 110</t>
  </si>
  <si>
    <t>103 02251 01 0000 110</t>
  </si>
  <si>
    <t>103 02261 01 0000 110</t>
  </si>
  <si>
    <t>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</si>
  <si>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</si>
  <si>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по патентной системе налогобложения</t>
  </si>
  <si>
    <t>105 03000 02 0000 110</t>
  </si>
  <si>
    <t>2 02 45303 05 0000 150</t>
  </si>
  <si>
    <t>2 02 49999 05 0000 150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</si>
  <si>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</si>
  <si>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 муниципальных районов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</si>
  <si>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</si>
  <si>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</si>
  <si>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105 04000 00 0000 110</t>
  </si>
  <si>
    <t>Субсидии из областного бюджета бюджетам муниципальных образований Волгоградской области на реализацию проектов комплексного развития сельских территорий или сельских агломераций</t>
  </si>
  <si>
    <t>2 02 25576 05 0000 150</t>
  </si>
  <si>
    <t>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</si>
  <si>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</si>
  <si>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2 04 05020 05 0000 150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</si>
  <si>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</si>
  <si>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2 04 05000 05 0000 150</t>
  </si>
  <si>
    <t>Безвозмездные поступления от негосударственных организаций в бюджеты муниципальных районов</t>
  </si>
  <si>
    <t>202 25497 05 0000 150</t>
  </si>
  <si>
    <t>Субсидии бюджетам муниципальных районов на реализацию мероприятий по обеспечению жильем молодых семей</t>
  </si>
  <si>
    <t>0002 02 25590 05 000 150</t>
  </si>
  <si>
    <t>Субсидия из областного бюджета бюджетам муниципальных образований Волгоградской области на техническое оснащение муниципальных музеев</t>
  </si>
  <si>
    <t>117 15030 05 0000 150</t>
  </si>
  <si>
    <t>Прочие неналоговые доходы, зачисляемые в бюджеты муниципальных районов</t>
  </si>
  <si>
    <t>202 29999 05 0000150</t>
  </si>
  <si>
    <t>Субсидия бюджетам муниципальных образований для решения  отдельных вопросов местного значения в сфере дополнительного образования детей в сфере управления БПЛА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</si>
  <si>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</si>
  <si>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</si>
  <si>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Плата за выбросы загрязненных веществ в атмосферный воздух стационарными объектами</t>
  </si>
  <si>
    <t>112  01010 01 0000 120</t>
  </si>
  <si>
    <t>112  01041 01 0000 120</t>
  </si>
  <si>
    <t>Плата за размещение отходов производства</t>
  </si>
  <si>
    <t>2026 год сумма</t>
  </si>
  <si>
    <t>тыс.руб.</t>
  </si>
  <si>
    <t>муниципального района  в 2026-2027  годах.</t>
  </si>
  <si>
    <t>2027 год сумма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</si>
  <si>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</si>
  <si>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</si>
  <si>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2 02 25599 05 0000 150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</si>
  <si>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</si>
  <si>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2 02 25750 05 0000 150</t>
  </si>
  <si>
    <t>Субсидия бюджетам муниципальных районов на реализацию мероприятий по модернизации школьных систем образования</t>
  </si>
  <si>
    <t>2 02 45050 05 0000 150</t>
  </si>
  <si>
    <t>Межбюджетные трансфетры  бюджетам муниципальных районов на ежемесячное денежное вознаграждение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</t>
  </si>
  <si>
    <t>2 02 45179 05 0000 150</t>
  </si>
  <si>
    <t>Межбюджетные трансферты 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</t>
  </si>
  <si>
    <t>Налог,взимаемый в связи с применением упрощенной системы налогообложения</t>
  </si>
  <si>
    <t>Доходы от продажи земельных участков, государственная собственность на которые не разграничена</t>
  </si>
  <si>
    <t xml:space="preserve">                                      "О бюджете Кумылженского муниципального района</t>
  </si>
  <si>
    <t xml:space="preserve">                                      на 2025 год и на плановый период 2026 и 2027 годов"</t>
  </si>
  <si>
    <t xml:space="preserve">                                       к решению Кумылженской районной Думы</t>
  </si>
  <si>
    <t xml:space="preserve">                                       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</si>
</sst>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0" fontId="0" fillId="0" borderId="0" xfId="0" applyFill="1"/>
    <xf numFmtId="49" fontId="2" fillId="0" borderId="2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3" xfId="0" applyNumberFormat="1" applyFont="1" applyFill="1" applyBorder="1" applyAlignment="1"/>
    <xf numFmtId="4" fontId="0" fillId="0" borderId="0" xfId="0" applyNumberForma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49" fontId="3" fillId="0" borderId="2" xfId="0" applyNumberFormat="1" applyFont="1" applyFill="1" applyBorder="1" applyAlignment="1"/>
    <xf numFmtId="49" fontId="2" fillId="0" borderId="13" xfId="0" applyNumberFormat="1" applyFont="1" applyFill="1" applyBorder="1" applyAlignment="1"/>
    <xf numFmtId="49" fontId="2" fillId="0" borderId="8" xfId="0" applyNumberFormat="1" applyFont="1" applyFill="1" applyBorder="1" applyAlignment="1"/>
    <xf numFmtId="0" fontId="5" fillId="0" borderId="0" xfId="0" applyFont="1" applyFill="1"/>
    <xf numFmtId="0" fontId="3" fillId="0" borderId="2" xfId="0" applyFont="1" applyFill="1" applyBorder="1" applyAlignment="1"/>
    <xf numFmtId="0" fontId="1" fillId="0" borderId="0" xfId="0" applyFont="1" applyFill="1" applyAlignment="1"/>
    <xf numFmtId="4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2" fillId="0" borderId="2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3" fillId="0" borderId="13" xfId="0" applyNumberFormat="1" applyFont="1" applyFill="1" applyBorder="1" applyAlignment="1"/>
    <xf numFmtId="49" fontId="2" fillId="0" borderId="14" xfId="0" applyNumberFormat="1" applyFont="1" applyFill="1" applyBorder="1" applyAlignment="1"/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" fontId="2" fillId="0" borderId="16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" fontId="3" fillId="0" borderId="13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workbookViewId="0">
      <selection activeCell="A6" sqref="A6:K81"/>
    </sheetView>
  </sheetViews>
  <sheetFormatPr defaultRowHeight="15" x14ac:dyDescent="0.25"/>
  <cols>
    <col min="1" max="1" width="4.7109375" style="1" customWidth="1"/>
    <col min="2" max="2" width="9.140625" style="1" customWidth="1"/>
    <col min="3" max="3" width="17" style="1" customWidth="1"/>
    <col min="4" max="6" width="9.140625" style="1"/>
    <col min="7" max="7" width="14.140625" style="1" customWidth="1"/>
    <col min="8" max="8" width="10.5703125" style="1" customWidth="1"/>
    <col min="9" max="9" width="7.7109375" style="1" customWidth="1"/>
    <col min="10" max="10" width="10.140625" style="1" bestFit="1" customWidth="1"/>
    <col min="11" max="11" width="8.28515625" style="1" customWidth="1"/>
    <col min="12" max="12" width="17.5703125" style="1" customWidth="1"/>
    <col min="13" max="16384" width="9.140625" style="1"/>
  </cols>
  <sheetData>
    <row r="1" spans="1:11" ht="15.75" x14ac:dyDescent="0.25">
      <c r="A1" s="6"/>
      <c r="B1" s="6"/>
      <c r="C1" s="6"/>
      <c r="D1" s="106" t="s">
        <v>145</v>
      </c>
      <c r="E1" s="106"/>
      <c r="F1" s="106"/>
      <c r="G1" s="106"/>
      <c r="H1" s="106"/>
      <c r="I1" s="106"/>
      <c r="J1" s="106"/>
      <c r="K1" s="106"/>
    </row>
    <row r="2" spans="1:11" ht="15.75" x14ac:dyDescent="0.25">
      <c r="A2" s="6"/>
      <c r="B2" s="6"/>
      <c r="C2" s="6"/>
      <c r="D2" s="106" t="s">
        <v>144</v>
      </c>
      <c r="E2" s="106"/>
      <c r="F2" s="106"/>
      <c r="G2" s="106"/>
      <c r="H2" s="106"/>
      <c r="I2" s="106"/>
      <c r="J2" s="106"/>
      <c r="K2" s="106"/>
    </row>
    <row r="3" spans="1:11" ht="15.75" x14ac:dyDescent="0.25">
      <c r="A3" s="7"/>
      <c r="B3" s="7"/>
      <c r="C3" s="7"/>
      <c r="D3" s="106" t="s">
        <v>142</v>
      </c>
      <c r="E3" s="106"/>
      <c r="F3" s="106"/>
      <c r="G3" s="106"/>
      <c r="H3" s="106"/>
      <c r="I3" s="106"/>
      <c r="J3" s="106"/>
      <c r="K3" s="106"/>
    </row>
    <row r="4" spans="1:11" ht="18.75" customHeight="1" x14ac:dyDescent="0.25">
      <c r="A4" s="7"/>
      <c r="B4" s="7"/>
      <c r="C4" s="7"/>
      <c r="D4" s="106" t="s">
        <v>143</v>
      </c>
      <c r="E4" s="106"/>
      <c r="F4" s="106"/>
      <c r="G4" s="106"/>
      <c r="H4" s="106"/>
      <c r="I4" s="106"/>
      <c r="J4" s="106"/>
      <c r="K4" s="106"/>
    </row>
    <row r="5" spans="1:11" ht="15.75" x14ac:dyDescent="0.25">
      <c r="A5" s="8"/>
      <c r="B5" s="8"/>
      <c r="C5" s="8"/>
      <c r="D5" s="85"/>
      <c r="E5" s="85"/>
      <c r="F5" s="85"/>
      <c r="G5" s="85"/>
      <c r="H5" s="85"/>
      <c r="I5" s="85"/>
      <c r="J5" s="85"/>
      <c r="K5" s="85"/>
    </row>
    <row r="6" spans="1:11" ht="15.75" x14ac:dyDescent="0.25">
      <c r="A6" s="59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.75" x14ac:dyDescent="0.25">
      <c r="A7" s="59" t="s">
        <v>128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5.75" x14ac:dyDescent="0.25">
      <c r="A8" s="7"/>
      <c r="B8" s="7"/>
      <c r="C8" s="7"/>
      <c r="D8" s="7"/>
      <c r="E8" s="7"/>
      <c r="F8" s="7"/>
      <c r="G8" s="7"/>
      <c r="H8" s="7"/>
      <c r="I8" s="7"/>
      <c r="J8" s="52" t="s">
        <v>127</v>
      </c>
      <c r="K8" s="52"/>
    </row>
    <row r="9" spans="1:11" ht="15.75" customHeight="1" x14ac:dyDescent="0.25">
      <c r="A9" s="61" t="s">
        <v>1</v>
      </c>
      <c r="B9" s="61"/>
      <c r="C9" s="61"/>
      <c r="D9" s="60" t="s">
        <v>2</v>
      </c>
      <c r="E9" s="60"/>
      <c r="F9" s="60"/>
      <c r="G9" s="60"/>
      <c r="H9" s="60" t="s">
        <v>126</v>
      </c>
      <c r="I9" s="60"/>
      <c r="J9" s="60" t="s">
        <v>129</v>
      </c>
      <c r="K9" s="60"/>
    </row>
    <row r="10" spans="1:11" x14ac:dyDescent="0.25">
      <c r="A10" s="62"/>
      <c r="B10" s="62"/>
      <c r="C10" s="62"/>
      <c r="D10" s="60"/>
      <c r="E10" s="60"/>
      <c r="F10" s="60"/>
      <c r="G10" s="60"/>
      <c r="H10" s="60"/>
      <c r="I10" s="60"/>
      <c r="J10" s="60"/>
      <c r="K10" s="60"/>
    </row>
    <row r="11" spans="1:11" ht="24.75" customHeight="1" x14ac:dyDescent="0.25">
      <c r="A11" s="9" t="s">
        <v>3</v>
      </c>
      <c r="B11" s="56" t="s">
        <v>8</v>
      </c>
      <c r="C11" s="57"/>
      <c r="D11" s="63" t="s">
        <v>4</v>
      </c>
      <c r="E11" s="64"/>
      <c r="F11" s="64"/>
      <c r="G11" s="64"/>
      <c r="H11" s="105"/>
      <c r="I11" s="63"/>
      <c r="J11" s="36"/>
      <c r="K11" s="36"/>
    </row>
    <row r="12" spans="1:11" ht="32.25" customHeight="1" x14ac:dyDescent="0.25">
      <c r="A12" s="9" t="s">
        <v>3</v>
      </c>
      <c r="B12" s="56" t="s">
        <v>9</v>
      </c>
      <c r="C12" s="57"/>
      <c r="D12" s="80" t="s">
        <v>5</v>
      </c>
      <c r="E12" s="96"/>
      <c r="F12" s="96"/>
      <c r="G12" s="96"/>
      <c r="H12" s="36">
        <f>H13</f>
        <v>143000</v>
      </c>
      <c r="I12" s="36"/>
      <c r="J12" s="36">
        <f>J13</f>
        <v>158730</v>
      </c>
      <c r="K12" s="36"/>
    </row>
    <row r="13" spans="1:11" ht="21.75" customHeight="1" x14ac:dyDescent="0.25">
      <c r="A13" s="2" t="s">
        <v>3</v>
      </c>
      <c r="B13" s="43" t="s">
        <v>11</v>
      </c>
      <c r="C13" s="40"/>
      <c r="D13" s="103" t="s">
        <v>6</v>
      </c>
      <c r="E13" s="104"/>
      <c r="F13" s="104"/>
      <c r="G13" s="104"/>
      <c r="H13" s="23">
        <v>143000</v>
      </c>
      <c r="I13" s="24"/>
      <c r="J13" s="27">
        <v>158730</v>
      </c>
      <c r="K13" s="27"/>
    </row>
    <row r="14" spans="1:11" ht="63" customHeight="1" x14ac:dyDescent="0.25">
      <c r="A14" s="9" t="s">
        <v>3</v>
      </c>
      <c r="B14" s="56" t="s">
        <v>10</v>
      </c>
      <c r="C14" s="57"/>
      <c r="D14" s="47" t="s">
        <v>7</v>
      </c>
      <c r="E14" s="48"/>
      <c r="F14" s="48"/>
      <c r="G14" s="48"/>
      <c r="H14" s="65">
        <f>H15+H16+H17+H18</f>
        <v>3479.3</v>
      </c>
      <c r="I14" s="66"/>
      <c r="J14" s="65">
        <f>J15+J16+J17+J18</f>
        <v>4813.8999999999996</v>
      </c>
      <c r="K14" s="66"/>
    </row>
    <row r="15" spans="1:11" ht="129.75" customHeight="1" x14ac:dyDescent="0.25">
      <c r="A15" s="2" t="s">
        <v>3</v>
      </c>
      <c r="B15" s="43" t="s">
        <v>89</v>
      </c>
      <c r="C15" s="40"/>
      <c r="D15" s="51" t="s">
        <v>70</v>
      </c>
      <c r="E15" s="46"/>
      <c r="F15" s="46"/>
      <c r="G15" s="41"/>
      <c r="H15" s="23">
        <v>1821.5</v>
      </c>
      <c r="I15" s="24"/>
      <c r="J15" s="23">
        <v>2516.4</v>
      </c>
      <c r="K15" s="24"/>
    </row>
    <row r="16" spans="1:11" ht="159" customHeight="1" x14ac:dyDescent="0.25">
      <c r="A16" s="2" t="s">
        <v>3</v>
      </c>
      <c r="B16" s="43" t="s">
        <v>90</v>
      </c>
      <c r="C16" s="40"/>
      <c r="D16" s="51" t="s">
        <v>71</v>
      </c>
      <c r="E16" s="46"/>
      <c r="F16" s="46"/>
      <c r="G16" s="41"/>
      <c r="H16" s="23">
        <v>8.5</v>
      </c>
      <c r="I16" s="24"/>
      <c r="J16" s="23">
        <v>11.7</v>
      </c>
      <c r="K16" s="24"/>
    </row>
    <row r="17" spans="1:11" ht="130.5" customHeight="1" x14ac:dyDescent="0.25">
      <c r="A17" s="2" t="s">
        <v>3</v>
      </c>
      <c r="B17" s="43" t="s">
        <v>91</v>
      </c>
      <c r="C17" s="40"/>
      <c r="D17" s="51" t="s">
        <v>72</v>
      </c>
      <c r="E17" s="46"/>
      <c r="F17" s="46"/>
      <c r="G17" s="41"/>
      <c r="H17" s="23">
        <v>1830.5</v>
      </c>
      <c r="I17" s="24"/>
      <c r="J17" s="23">
        <v>2526.8000000000002</v>
      </c>
      <c r="K17" s="24"/>
    </row>
    <row r="18" spans="1:11" ht="126" customHeight="1" x14ac:dyDescent="0.25">
      <c r="A18" s="2" t="s">
        <v>3</v>
      </c>
      <c r="B18" s="43" t="s">
        <v>92</v>
      </c>
      <c r="C18" s="40"/>
      <c r="D18" s="51" t="s">
        <v>73</v>
      </c>
      <c r="E18" s="46"/>
      <c r="F18" s="46"/>
      <c r="G18" s="41"/>
      <c r="H18" s="23">
        <v>-181.2</v>
      </c>
      <c r="I18" s="24"/>
      <c r="J18" s="23">
        <v>-241</v>
      </c>
      <c r="K18" s="24"/>
    </row>
    <row r="19" spans="1:11" ht="24.75" customHeight="1" x14ac:dyDescent="0.25">
      <c r="A19" s="9" t="s">
        <v>3</v>
      </c>
      <c r="B19" s="56" t="s">
        <v>15</v>
      </c>
      <c r="C19" s="57"/>
      <c r="D19" s="79" t="s">
        <v>12</v>
      </c>
      <c r="E19" s="79"/>
      <c r="F19" s="79"/>
      <c r="G19" s="80"/>
      <c r="H19" s="36">
        <f>H21+H22+H23+H20</f>
        <v>12490</v>
      </c>
      <c r="I19" s="36"/>
      <c r="J19" s="36">
        <f>J21+J22+J23+J20</f>
        <v>13840</v>
      </c>
      <c r="K19" s="36"/>
    </row>
    <row r="20" spans="1:11" ht="48.75" customHeight="1" x14ac:dyDescent="0.25">
      <c r="A20" s="2" t="s">
        <v>3</v>
      </c>
      <c r="B20" s="43" t="s">
        <v>77</v>
      </c>
      <c r="C20" s="40"/>
      <c r="D20" s="41" t="s">
        <v>140</v>
      </c>
      <c r="E20" s="42"/>
      <c r="F20" s="42"/>
      <c r="G20" s="42"/>
      <c r="H20" s="23">
        <v>1600</v>
      </c>
      <c r="I20" s="24"/>
      <c r="J20" s="23">
        <v>1800</v>
      </c>
      <c r="K20" s="24"/>
    </row>
    <row r="21" spans="1:11" ht="30" customHeight="1" x14ac:dyDescent="0.25">
      <c r="A21" s="2" t="s">
        <v>3</v>
      </c>
      <c r="B21" s="43" t="s">
        <v>96</v>
      </c>
      <c r="C21" s="40"/>
      <c r="D21" s="89" t="s">
        <v>13</v>
      </c>
      <c r="E21" s="90"/>
      <c r="F21" s="90"/>
      <c r="G21" s="91"/>
      <c r="H21" s="27">
        <v>9490</v>
      </c>
      <c r="I21" s="27"/>
      <c r="J21" s="27">
        <v>10440</v>
      </c>
      <c r="K21" s="27"/>
    </row>
    <row r="22" spans="1:11" ht="33" customHeight="1" x14ac:dyDescent="0.25">
      <c r="A22" s="2" t="s">
        <v>3</v>
      </c>
      <c r="B22" s="43" t="s">
        <v>103</v>
      </c>
      <c r="C22" s="40"/>
      <c r="D22" s="89" t="s">
        <v>95</v>
      </c>
      <c r="E22" s="90"/>
      <c r="F22" s="90"/>
      <c r="G22" s="91"/>
      <c r="H22" s="27">
        <v>1400</v>
      </c>
      <c r="I22" s="27"/>
      <c r="J22" s="27">
        <v>1600</v>
      </c>
      <c r="K22" s="27"/>
    </row>
    <row r="23" spans="1:11" ht="43.5" hidden="1" customHeight="1" x14ac:dyDescent="0.25">
      <c r="A23" s="2" t="s">
        <v>3</v>
      </c>
      <c r="B23" s="43" t="s">
        <v>16</v>
      </c>
      <c r="C23" s="40"/>
      <c r="D23" s="41" t="s">
        <v>14</v>
      </c>
      <c r="E23" s="42"/>
      <c r="F23" s="42"/>
      <c r="G23" s="42"/>
      <c r="H23" s="21"/>
      <c r="I23" s="21"/>
      <c r="J23" s="27">
        <v>0</v>
      </c>
      <c r="K23" s="27"/>
    </row>
    <row r="24" spans="1:11" ht="30.75" customHeight="1" x14ac:dyDescent="0.25">
      <c r="A24" s="9" t="s">
        <v>3</v>
      </c>
      <c r="B24" s="56" t="s">
        <v>18</v>
      </c>
      <c r="C24" s="57"/>
      <c r="D24" s="82" t="s">
        <v>17</v>
      </c>
      <c r="E24" s="83"/>
      <c r="F24" s="83"/>
      <c r="G24" s="84"/>
      <c r="H24" s="37">
        <v>2200</v>
      </c>
      <c r="I24" s="38"/>
      <c r="J24" s="36">
        <v>2200</v>
      </c>
      <c r="K24" s="36"/>
    </row>
    <row r="25" spans="1:11" ht="72.75" customHeight="1" x14ac:dyDescent="0.25">
      <c r="A25" s="9" t="s">
        <v>3</v>
      </c>
      <c r="B25" s="56" t="s">
        <v>19</v>
      </c>
      <c r="C25" s="57"/>
      <c r="D25" s="47" t="s">
        <v>20</v>
      </c>
      <c r="E25" s="48"/>
      <c r="F25" s="48"/>
      <c r="G25" s="48"/>
      <c r="H25" s="36">
        <f>H26</f>
        <v>9350</v>
      </c>
      <c r="I25" s="36"/>
      <c r="J25" s="36">
        <f>J26</f>
        <v>9350</v>
      </c>
      <c r="K25" s="36"/>
    </row>
    <row r="26" spans="1:11" ht="146.25" customHeight="1" x14ac:dyDescent="0.25">
      <c r="A26" s="2" t="s">
        <v>3</v>
      </c>
      <c r="B26" s="43" t="s">
        <v>24</v>
      </c>
      <c r="C26" s="40"/>
      <c r="D26" s="41" t="s">
        <v>21</v>
      </c>
      <c r="E26" s="42"/>
      <c r="F26" s="42"/>
      <c r="G26" s="42"/>
      <c r="H26" s="27">
        <f>H27+H29+H31</f>
        <v>9350</v>
      </c>
      <c r="I26" s="27"/>
      <c r="J26" s="27">
        <f>J27+J29+J31</f>
        <v>9350</v>
      </c>
      <c r="K26" s="27"/>
    </row>
    <row r="27" spans="1:11" ht="129.75" customHeight="1" x14ac:dyDescent="0.25">
      <c r="A27" s="9" t="s">
        <v>3</v>
      </c>
      <c r="B27" s="56" t="s">
        <v>22</v>
      </c>
      <c r="C27" s="57"/>
      <c r="D27" s="47" t="s">
        <v>25</v>
      </c>
      <c r="E27" s="48"/>
      <c r="F27" s="48"/>
      <c r="G27" s="48"/>
      <c r="H27" s="36">
        <f>H28</f>
        <v>8500</v>
      </c>
      <c r="I27" s="36"/>
      <c r="J27" s="36">
        <f>J28</f>
        <v>8500</v>
      </c>
      <c r="K27" s="36"/>
    </row>
    <row r="28" spans="1:11" ht="141.75" customHeight="1" x14ac:dyDescent="0.25">
      <c r="A28" s="2" t="s">
        <v>3</v>
      </c>
      <c r="B28" s="43" t="s">
        <v>76</v>
      </c>
      <c r="C28" s="40"/>
      <c r="D28" s="41" t="s">
        <v>23</v>
      </c>
      <c r="E28" s="42"/>
      <c r="F28" s="42"/>
      <c r="G28" s="42"/>
      <c r="H28" s="27">
        <v>8500</v>
      </c>
      <c r="I28" s="27"/>
      <c r="J28" s="27">
        <v>8500</v>
      </c>
      <c r="K28" s="27"/>
    </row>
    <row r="29" spans="1:11" ht="165.75" customHeight="1" x14ac:dyDescent="0.25">
      <c r="A29" s="9" t="s">
        <v>3</v>
      </c>
      <c r="B29" s="56" t="s">
        <v>26</v>
      </c>
      <c r="C29" s="57"/>
      <c r="D29" s="47" t="s">
        <v>28</v>
      </c>
      <c r="E29" s="48"/>
      <c r="F29" s="48"/>
      <c r="G29" s="48"/>
      <c r="H29" s="36">
        <f>H30</f>
        <v>200</v>
      </c>
      <c r="I29" s="36"/>
      <c r="J29" s="36">
        <f>J30</f>
        <v>200</v>
      </c>
      <c r="K29" s="36"/>
    </row>
    <row r="30" spans="1:11" ht="130.5" customHeight="1" x14ac:dyDescent="0.25">
      <c r="A30" s="2" t="s">
        <v>3</v>
      </c>
      <c r="B30" s="43" t="s">
        <v>74</v>
      </c>
      <c r="C30" s="40"/>
      <c r="D30" s="41" t="s">
        <v>27</v>
      </c>
      <c r="E30" s="42"/>
      <c r="F30" s="42"/>
      <c r="G30" s="42"/>
      <c r="H30" s="27">
        <v>200</v>
      </c>
      <c r="I30" s="27"/>
      <c r="J30" s="27">
        <v>200</v>
      </c>
      <c r="K30" s="27"/>
    </row>
    <row r="31" spans="1:11" ht="162.75" customHeight="1" x14ac:dyDescent="0.25">
      <c r="A31" s="9" t="s">
        <v>3</v>
      </c>
      <c r="B31" s="56" t="s">
        <v>30</v>
      </c>
      <c r="C31" s="57"/>
      <c r="D31" s="58" t="s">
        <v>31</v>
      </c>
      <c r="E31" s="58"/>
      <c r="F31" s="58"/>
      <c r="G31" s="47"/>
      <c r="H31" s="36">
        <f>H32</f>
        <v>650</v>
      </c>
      <c r="I31" s="36"/>
      <c r="J31" s="36">
        <f>J32</f>
        <v>650</v>
      </c>
      <c r="K31" s="36"/>
    </row>
    <row r="32" spans="1:11" ht="145.5" customHeight="1" x14ac:dyDescent="0.25">
      <c r="A32" s="2" t="s">
        <v>3</v>
      </c>
      <c r="B32" s="43" t="s">
        <v>29</v>
      </c>
      <c r="C32" s="40"/>
      <c r="D32" s="46" t="s">
        <v>31</v>
      </c>
      <c r="E32" s="46"/>
      <c r="F32" s="46"/>
      <c r="G32" s="41"/>
      <c r="H32" s="27">
        <v>650</v>
      </c>
      <c r="I32" s="27"/>
      <c r="J32" s="27">
        <v>650</v>
      </c>
      <c r="K32" s="27"/>
    </row>
    <row r="33" spans="1:11" ht="39" customHeight="1" x14ac:dyDescent="0.25">
      <c r="A33" s="9" t="s">
        <v>3</v>
      </c>
      <c r="B33" s="56" t="s">
        <v>33</v>
      </c>
      <c r="C33" s="57"/>
      <c r="D33" s="47" t="s">
        <v>32</v>
      </c>
      <c r="E33" s="48"/>
      <c r="F33" s="48"/>
      <c r="G33" s="48"/>
      <c r="H33" s="36">
        <f>H34+H35</f>
        <v>110</v>
      </c>
      <c r="I33" s="36"/>
      <c r="J33" s="36">
        <f>J34+J35</f>
        <v>110</v>
      </c>
      <c r="K33" s="36"/>
    </row>
    <row r="34" spans="1:11" ht="47.25" customHeight="1" x14ac:dyDescent="0.25">
      <c r="A34" s="9" t="s">
        <v>3</v>
      </c>
      <c r="B34" s="39" t="s">
        <v>123</v>
      </c>
      <c r="C34" s="40"/>
      <c r="D34" s="41" t="s">
        <v>122</v>
      </c>
      <c r="E34" s="42"/>
      <c r="F34" s="42"/>
      <c r="G34" s="42"/>
      <c r="H34" s="23">
        <v>80</v>
      </c>
      <c r="I34" s="24"/>
      <c r="J34" s="23">
        <v>80</v>
      </c>
      <c r="K34" s="24"/>
    </row>
    <row r="35" spans="1:11" ht="38.25" customHeight="1" x14ac:dyDescent="0.25">
      <c r="A35" s="9" t="s">
        <v>3</v>
      </c>
      <c r="B35" s="39" t="s">
        <v>124</v>
      </c>
      <c r="C35" s="40"/>
      <c r="D35" s="41" t="s">
        <v>125</v>
      </c>
      <c r="E35" s="42"/>
      <c r="F35" s="42"/>
      <c r="G35" s="42"/>
      <c r="H35" s="23">
        <v>30</v>
      </c>
      <c r="I35" s="24"/>
      <c r="J35" s="23">
        <v>30</v>
      </c>
      <c r="K35" s="24"/>
    </row>
    <row r="36" spans="1:11" ht="57.75" customHeight="1" x14ac:dyDescent="0.25">
      <c r="A36" s="9" t="s">
        <v>3</v>
      </c>
      <c r="B36" s="56" t="s">
        <v>34</v>
      </c>
      <c r="C36" s="57"/>
      <c r="D36" s="47" t="s">
        <v>35</v>
      </c>
      <c r="E36" s="48"/>
      <c r="F36" s="48"/>
      <c r="G36" s="48"/>
      <c r="H36" s="36">
        <f>H37</f>
        <v>8435.7000000000007</v>
      </c>
      <c r="I36" s="36"/>
      <c r="J36" s="36">
        <f>J37</f>
        <v>8188.1</v>
      </c>
      <c r="K36" s="36"/>
    </row>
    <row r="37" spans="1:11" ht="50.25" customHeight="1" x14ac:dyDescent="0.25">
      <c r="A37" s="2" t="s">
        <v>3</v>
      </c>
      <c r="B37" s="43" t="s">
        <v>36</v>
      </c>
      <c r="C37" s="40"/>
      <c r="D37" s="49" t="s">
        <v>37</v>
      </c>
      <c r="E37" s="49"/>
      <c r="F37" s="49"/>
      <c r="G37" s="50"/>
      <c r="H37" s="27">
        <v>8435.7000000000007</v>
      </c>
      <c r="I37" s="27"/>
      <c r="J37" s="27">
        <v>8188.1</v>
      </c>
      <c r="K37" s="27"/>
    </row>
    <row r="38" spans="1:11" ht="42" customHeight="1" x14ac:dyDescent="0.25">
      <c r="A38" s="9" t="s">
        <v>3</v>
      </c>
      <c r="B38" s="56" t="s">
        <v>39</v>
      </c>
      <c r="C38" s="57"/>
      <c r="D38" s="87" t="s">
        <v>38</v>
      </c>
      <c r="E38" s="87"/>
      <c r="F38" s="87"/>
      <c r="G38" s="88"/>
      <c r="H38" s="36">
        <f>H39+H41</f>
        <v>1100</v>
      </c>
      <c r="I38" s="36"/>
      <c r="J38" s="36">
        <f>J39+J41</f>
        <v>1100</v>
      </c>
      <c r="K38" s="36"/>
    </row>
    <row r="39" spans="1:11" ht="157.5" customHeight="1" x14ac:dyDescent="0.25">
      <c r="A39" s="2" t="s">
        <v>3</v>
      </c>
      <c r="B39" s="43" t="s">
        <v>40</v>
      </c>
      <c r="C39" s="40"/>
      <c r="D39" s="46" t="s">
        <v>43</v>
      </c>
      <c r="E39" s="46"/>
      <c r="F39" s="46"/>
      <c r="G39" s="41"/>
      <c r="H39" s="27">
        <f>H40</f>
        <v>700</v>
      </c>
      <c r="I39" s="27"/>
      <c r="J39" s="27">
        <f>J40</f>
        <v>700</v>
      </c>
      <c r="K39" s="27"/>
    </row>
    <row r="40" spans="1:11" ht="162.75" customHeight="1" x14ac:dyDescent="0.25">
      <c r="A40" s="2" t="s">
        <v>3</v>
      </c>
      <c r="B40" s="43" t="s">
        <v>41</v>
      </c>
      <c r="C40" s="40"/>
      <c r="D40" s="46" t="s">
        <v>42</v>
      </c>
      <c r="E40" s="46"/>
      <c r="F40" s="46"/>
      <c r="G40" s="41"/>
      <c r="H40" s="27">
        <v>700</v>
      </c>
      <c r="I40" s="27"/>
      <c r="J40" s="27">
        <v>700</v>
      </c>
      <c r="K40" s="27"/>
    </row>
    <row r="41" spans="1:11" ht="65.25" customHeight="1" x14ac:dyDescent="0.25">
      <c r="A41" s="20" t="s">
        <v>3</v>
      </c>
      <c r="B41" s="94" t="s">
        <v>65</v>
      </c>
      <c r="C41" s="95"/>
      <c r="D41" s="46" t="s">
        <v>141</v>
      </c>
      <c r="E41" s="46"/>
      <c r="F41" s="46"/>
      <c r="G41" s="41"/>
      <c r="H41" s="34">
        <f>H42+H44</f>
        <v>400</v>
      </c>
      <c r="I41" s="35"/>
      <c r="J41" s="34">
        <f>J42+J44</f>
        <v>400</v>
      </c>
      <c r="K41" s="35"/>
    </row>
    <row r="42" spans="1:11" ht="67.5" customHeight="1" x14ac:dyDescent="0.25">
      <c r="A42" s="2" t="s">
        <v>3</v>
      </c>
      <c r="B42" s="43" t="s">
        <v>44</v>
      </c>
      <c r="C42" s="40"/>
      <c r="D42" s="46" t="s">
        <v>141</v>
      </c>
      <c r="E42" s="46"/>
      <c r="F42" s="46"/>
      <c r="G42" s="41"/>
      <c r="H42" s="27">
        <f>H43</f>
        <v>200</v>
      </c>
      <c r="I42" s="27"/>
      <c r="J42" s="27">
        <f>J43</f>
        <v>200</v>
      </c>
      <c r="K42" s="27"/>
    </row>
    <row r="43" spans="1:11" ht="82.5" customHeight="1" x14ac:dyDescent="0.25">
      <c r="A43" s="2" t="s">
        <v>3</v>
      </c>
      <c r="B43" s="43" t="s">
        <v>75</v>
      </c>
      <c r="C43" s="40"/>
      <c r="D43" s="46" t="s">
        <v>45</v>
      </c>
      <c r="E43" s="46"/>
      <c r="F43" s="46"/>
      <c r="G43" s="41"/>
      <c r="H43" s="27">
        <v>200</v>
      </c>
      <c r="I43" s="27"/>
      <c r="J43" s="27">
        <v>200</v>
      </c>
      <c r="K43" s="27"/>
    </row>
    <row r="44" spans="1:11" ht="94.5" customHeight="1" x14ac:dyDescent="0.25">
      <c r="A44" s="2" t="s">
        <v>3</v>
      </c>
      <c r="B44" s="43" t="s">
        <v>47</v>
      </c>
      <c r="C44" s="40"/>
      <c r="D44" s="49" t="s">
        <v>49</v>
      </c>
      <c r="E44" s="49"/>
      <c r="F44" s="49"/>
      <c r="G44" s="50"/>
      <c r="H44" s="27">
        <f>H45</f>
        <v>200</v>
      </c>
      <c r="I44" s="27"/>
      <c r="J44" s="27">
        <f>J45</f>
        <v>200</v>
      </c>
      <c r="K44" s="27"/>
    </row>
    <row r="45" spans="1:11" ht="99.75" customHeight="1" x14ac:dyDescent="0.25">
      <c r="A45" s="2" t="s">
        <v>3</v>
      </c>
      <c r="B45" s="43" t="s">
        <v>46</v>
      </c>
      <c r="C45" s="40"/>
      <c r="D45" s="49" t="s">
        <v>48</v>
      </c>
      <c r="E45" s="49"/>
      <c r="F45" s="49"/>
      <c r="G45" s="50"/>
      <c r="H45" s="27">
        <v>200</v>
      </c>
      <c r="I45" s="27"/>
      <c r="J45" s="27">
        <v>200</v>
      </c>
      <c r="K45" s="27"/>
    </row>
    <row r="46" spans="1:11" ht="32.25" customHeight="1" x14ac:dyDescent="0.25">
      <c r="A46" s="9" t="s">
        <v>3</v>
      </c>
      <c r="B46" s="56" t="s">
        <v>50</v>
      </c>
      <c r="C46" s="57"/>
      <c r="D46" s="79" t="s">
        <v>51</v>
      </c>
      <c r="E46" s="79"/>
      <c r="F46" s="79"/>
      <c r="G46" s="80"/>
      <c r="H46" s="36">
        <v>1500</v>
      </c>
      <c r="I46" s="36"/>
      <c r="J46" s="36">
        <v>1500</v>
      </c>
      <c r="K46" s="36"/>
    </row>
    <row r="47" spans="1:11" ht="60.75" customHeight="1" x14ac:dyDescent="0.25">
      <c r="A47" s="9" t="s">
        <v>3</v>
      </c>
      <c r="B47" s="56" t="s">
        <v>116</v>
      </c>
      <c r="C47" s="57"/>
      <c r="D47" s="87" t="s">
        <v>117</v>
      </c>
      <c r="E47" s="87"/>
      <c r="F47" s="87"/>
      <c r="G47" s="88"/>
      <c r="H47" s="65">
        <v>0</v>
      </c>
      <c r="I47" s="66"/>
      <c r="J47" s="65">
        <v>0</v>
      </c>
      <c r="K47" s="66"/>
    </row>
    <row r="48" spans="1:11" ht="36.75" customHeight="1" x14ac:dyDescent="0.25">
      <c r="A48" s="17"/>
      <c r="B48" s="43"/>
      <c r="C48" s="40"/>
      <c r="D48" s="87" t="s">
        <v>52</v>
      </c>
      <c r="E48" s="87"/>
      <c r="F48" s="87"/>
      <c r="G48" s="88"/>
      <c r="H48" s="36">
        <f>H12+H14+H19+H24+H25+H33+H38+H46+H36+H47</f>
        <v>181665</v>
      </c>
      <c r="I48" s="36"/>
      <c r="J48" s="36">
        <f>J12+J14+J19+J24+J25+J33+J38+J46+J36+J47</f>
        <v>199832</v>
      </c>
      <c r="K48" s="36"/>
    </row>
    <row r="49" spans="1:12" ht="24.75" customHeight="1" x14ac:dyDescent="0.25">
      <c r="A49" s="9" t="s">
        <v>3</v>
      </c>
      <c r="B49" s="56" t="s">
        <v>54</v>
      </c>
      <c r="C49" s="57"/>
      <c r="D49" s="57" t="s">
        <v>53</v>
      </c>
      <c r="E49" s="86"/>
      <c r="F49" s="86"/>
      <c r="G49" s="86"/>
      <c r="H49" s="36">
        <f>H50</f>
        <v>400542.7</v>
      </c>
      <c r="I49" s="36"/>
      <c r="J49" s="36">
        <f>J50</f>
        <v>391353.39999999997</v>
      </c>
      <c r="K49" s="36"/>
    </row>
    <row r="50" spans="1:12" ht="47.25" customHeight="1" x14ac:dyDescent="0.25">
      <c r="A50" s="9" t="s">
        <v>3</v>
      </c>
      <c r="B50" s="56" t="s">
        <v>78</v>
      </c>
      <c r="C50" s="57"/>
      <c r="D50" s="87" t="s">
        <v>55</v>
      </c>
      <c r="E50" s="87"/>
      <c r="F50" s="87"/>
      <c r="G50" s="88"/>
      <c r="H50" s="36">
        <f>H51+H52+H66+H73</f>
        <v>400542.7</v>
      </c>
      <c r="I50" s="36"/>
      <c r="J50" s="36">
        <f>J51+J52+J66+J73</f>
        <v>391353.39999999997</v>
      </c>
      <c r="K50" s="36"/>
    </row>
    <row r="51" spans="1:12" ht="70.5" customHeight="1" x14ac:dyDescent="0.25">
      <c r="A51" s="9" t="s">
        <v>3</v>
      </c>
      <c r="B51" s="56" t="s">
        <v>130</v>
      </c>
      <c r="C51" s="57"/>
      <c r="D51" s="102" t="s">
        <v>131</v>
      </c>
      <c r="E51" s="58"/>
      <c r="F51" s="58"/>
      <c r="G51" s="47"/>
      <c r="H51" s="36">
        <v>32656</v>
      </c>
      <c r="I51" s="36"/>
      <c r="J51" s="36">
        <v>32656</v>
      </c>
      <c r="K51" s="36"/>
    </row>
    <row r="52" spans="1:12" ht="74.25" customHeight="1" x14ac:dyDescent="0.25">
      <c r="A52" s="19" t="s">
        <v>3</v>
      </c>
      <c r="B52" s="92" t="s">
        <v>79</v>
      </c>
      <c r="C52" s="93"/>
      <c r="D52" s="87" t="s">
        <v>59</v>
      </c>
      <c r="E52" s="87"/>
      <c r="F52" s="87"/>
      <c r="G52" s="88"/>
      <c r="H52" s="97">
        <f>H53+H55+H57+H58+H59+H60+H61+H65</f>
        <v>64934.100000000006</v>
      </c>
      <c r="I52" s="98"/>
      <c r="J52" s="97">
        <f>J53+J55+J57+J58+J59+J60+J61+J65</f>
        <v>53500.3</v>
      </c>
      <c r="K52" s="98"/>
    </row>
    <row r="53" spans="1:12" ht="130.5" customHeight="1" x14ac:dyDescent="0.25">
      <c r="A53" s="2" t="s">
        <v>3</v>
      </c>
      <c r="B53" s="43" t="s">
        <v>93</v>
      </c>
      <c r="C53" s="43"/>
      <c r="D53" s="51" t="s">
        <v>94</v>
      </c>
      <c r="E53" s="46"/>
      <c r="F53" s="46"/>
      <c r="G53" s="41"/>
      <c r="H53" s="23">
        <v>29633</v>
      </c>
      <c r="I53" s="24"/>
      <c r="J53" s="23">
        <v>29633</v>
      </c>
      <c r="K53" s="24"/>
    </row>
    <row r="54" spans="1:12" ht="15.75" hidden="1" x14ac:dyDescent="0.25">
      <c r="A54" s="11" t="s">
        <v>3</v>
      </c>
      <c r="B54" s="52" t="s">
        <v>106</v>
      </c>
      <c r="C54" s="53"/>
      <c r="D54" s="99" t="s">
        <v>107</v>
      </c>
      <c r="E54" s="100"/>
      <c r="F54" s="100"/>
      <c r="G54" s="101"/>
      <c r="H54" s="22"/>
      <c r="I54" s="22"/>
      <c r="J54" s="34">
        <v>0</v>
      </c>
      <c r="K54" s="35"/>
    </row>
    <row r="55" spans="1:12" ht="111.75" customHeight="1" x14ac:dyDescent="0.25">
      <c r="A55" s="11" t="s">
        <v>3</v>
      </c>
      <c r="B55" s="52" t="s">
        <v>101</v>
      </c>
      <c r="C55" s="53"/>
      <c r="D55" s="51" t="s">
        <v>102</v>
      </c>
      <c r="E55" s="46"/>
      <c r="F55" s="46"/>
      <c r="G55" s="41"/>
      <c r="H55" s="23">
        <v>8018.9</v>
      </c>
      <c r="I55" s="24"/>
      <c r="J55" s="23">
        <v>7983.3</v>
      </c>
      <c r="K55" s="24"/>
    </row>
    <row r="56" spans="1:12" ht="0.75" hidden="1" customHeight="1" thickBot="1" x14ac:dyDescent="0.3">
      <c r="A56" s="11" t="s">
        <v>3</v>
      </c>
      <c r="B56" s="43" t="s">
        <v>112</v>
      </c>
      <c r="C56" s="40"/>
      <c r="D56" s="99" t="s">
        <v>113</v>
      </c>
      <c r="E56" s="100"/>
      <c r="F56" s="100"/>
      <c r="G56" s="101"/>
      <c r="H56" s="25"/>
      <c r="I56" s="26"/>
      <c r="J56" s="67"/>
      <c r="K56" s="68"/>
    </row>
    <row r="57" spans="1:12" ht="72.75" customHeight="1" x14ac:dyDescent="0.25">
      <c r="A57" s="10" t="s">
        <v>3</v>
      </c>
      <c r="B57" s="71" t="s">
        <v>132</v>
      </c>
      <c r="C57" s="72"/>
      <c r="D57" s="51" t="s">
        <v>133</v>
      </c>
      <c r="E57" s="46"/>
      <c r="F57" s="46"/>
      <c r="G57" s="41"/>
      <c r="H57" s="73">
        <v>258.39999999999998</v>
      </c>
      <c r="I57" s="73"/>
      <c r="J57" s="73">
        <v>258.39999999999998</v>
      </c>
      <c r="K57" s="73"/>
    </row>
    <row r="58" spans="1:12" ht="66" customHeight="1" x14ac:dyDescent="0.25">
      <c r="A58" s="2" t="s">
        <v>3</v>
      </c>
      <c r="B58" s="43" t="s">
        <v>134</v>
      </c>
      <c r="C58" s="40"/>
      <c r="D58" s="70" t="s">
        <v>135</v>
      </c>
      <c r="E58" s="54"/>
      <c r="F58" s="54"/>
      <c r="G58" s="55"/>
      <c r="H58" s="27">
        <v>11387</v>
      </c>
      <c r="I58" s="27"/>
      <c r="J58" s="27"/>
      <c r="K58" s="27"/>
    </row>
    <row r="59" spans="1:12" ht="62.25" customHeight="1" x14ac:dyDescent="0.25">
      <c r="A59" s="2" t="s">
        <v>3</v>
      </c>
      <c r="B59" s="43" t="s">
        <v>80</v>
      </c>
      <c r="C59" s="40"/>
      <c r="D59" s="70" t="s">
        <v>68</v>
      </c>
      <c r="E59" s="54"/>
      <c r="F59" s="54"/>
      <c r="G59" s="55"/>
      <c r="H59" s="27">
        <v>1286.4000000000001</v>
      </c>
      <c r="I59" s="27"/>
      <c r="J59" s="27">
        <v>1286.4000000000001</v>
      </c>
      <c r="K59" s="27"/>
    </row>
    <row r="60" spans="1:12" ht="84" customHeight="1" x14ac:dyDescent="0.25">
      <c r="A60" s="11" t="s">
        <v>3</v>
      </c>
      <c r="B60" s="52" t="s">
        <v>80</v>
      </c>
      <c r="C60" s="53"/>
      <c r="D60" s="54" t="s">
        <v>58</v>
      </c>
      <c r="E60" s="54"/>
      <c r="F60" s="54"/>
      <c r="G60" s="55"/>
      <c r="H60" s="28">
        <v>3205.4</v>
      </c>
      <c r="I60" s="29"/>
      <c r="J60" s="28">
        <v>3205.4</v>
      </c>
      <c r="K60" s="29"/>
    </row>
    <row r="61" spans="1:12" ht="79.5" customHeight="1" x14ac:dyDescent="0.25">
      <c r="A61" s="2" t="s">
        <v>3</v>
      </c>
      <c r="B61" s="43" t="s">
        <v>118</v>
      </c>
      <c r="C61" s="40"/>
      <c r="D61" s="46" t="s">
        <v>119</v>
      </c>
      <c r="E61" s="46"/>
      <c r="F61" s="46"/>
      <c r="G61" s="41"/>
      <c r="H61" s="23">
        <v>2708</v>
      </c>
      <c r="I61" s="24"/>
      <c r="J61" s="23">
        <v>2708</v>
      </c>
      <c r="K61" s="24"/>
    </row>
    <row r="62" spans="1:12" ht="103.5" hidden="1" customHeight="1" x14ac:dyDescent="0.25">
      <c r="A62" s="11" t="s">
        <v>3</v>
      </c>
      <c r="B62" s="52" t="s">
        <v>105</v>
      </c>
      <c r="C62" s="53"/>
      <c r="D62" s="54" t="s">
        <v>104</v>
      </c>
      <c r="E62" s="54"/>
      <c r="F62" s="54"/>
      <c r="G62" s="55"/>
      <c r="H62" s="30"/>
      <c r="I62" s="31"/>
      <c r="J62" s="28"/>
      <c r="K62" s="29"/>
    </row>
    <row r="63" spans="1:12" ht="103.5" hidden="1" customHeight="1" x14ac:dyDescent="0.25">
      <c r="A63" s="2" t="s">
        <v>114</v>
      </c>
      <c r="B63" s="3"/>
      <c r="C63" s="4"/>
      <c r="D63" s="69" t="s">
        <v>115</v>
      </c>
      <c r="E63" s="44"/>
      <c r="F63" s="44"/>
      <c r="G63" s="45"/>
      <c r="H63" s="32"/>
      <c r="I63" s="33"/>
      <c r="J63" s="23"/>
      <c r="K63" s="24"/>
    </row>
    <row r="64" spans="1:12" ht="15.75" hidden="1" x14ac:dyDescent="0.25">
      <c r="A64" s="2"/>
      <c r="B64" s="43"/>
      <c r="C64" s="40"/>
      <c r="D64" s="54"/>
      <c r="E64" s="54"/>
      <c r="F64" s="54"/>
      <c r="G64" s="55"/>
      <c r="H64" s="28"/>
      <c r="I64" s="29"/>
      <c r="J64" s="28"/>
      <c r="K64" s="29"/>
      <c r="L64" s="16"/>
    </row>
    <row r="65" spans="1:12" ht="39" customHeight="1" x14ac:dyDescent="0.25">
      <c r="A65" s="2" t="s">
        <v>3</v>
      </c>
      <c r="B65" s="43" t="s">
        <v>80</v>
      </c>
      <c r="C65" s="40"/>
      <c r="D65" s="54" t="s">
        <v>69</v>
      </c>
      <c r="E65" s="54"/>
      <c r="F65" s="54"/>
      <c r="G65" s="55"/>
      <c r="H65" s="23">
        <v>8437</v>
      </c>
      <c r="I65" s="24"/>
      <c r="J65" s="23">
        <v>8425.7999999999993</v>
      </c>
      <c r="K65" s="24"/>
      <c r="L65" s="5"/>
    </row>
    <row r="66" spans="1:12" ht="64.5" customHeight="1" x14ac:dyDescent="0.25">
      <c r="A66" s="9" t="s">
        <v>3</v>
      </c>
      <c r="B66" s="56" t="s">
        <v>81</v>
      </c>
      <c r="C66" s="57"/>
      <c r="D66" s="58" t="s">
        <v>60</v>
      </c>
      <c r="E66" s="58"/>
      <c r="F66" s="58"/>
      <c r="G66" s="47"/>
      <c r="H66" s="65">
        <f>H67+H68+H69+H70+H71+H72</f>
        <v>274270.90000000002</v>
      </c>
      <c r="I66" s="66"/>
      <c r="J66" s="65">
        <f>J67+J68+J69+J70+J71+J72</f>
        <v>276515.39999999997</v>
      </c>
      <c r="K66" s="66"/>
    </row>
    <row r="67" spans="1:12" ht="67.5" customHeight="1" x14ac:dyDescent="0.25">
      <c r="A67" s="10" t="s">
        <v>3</v>
      </c>
      <c r="B67" s="71" t="s">
        <v>82</v>
      </c>
      <c r="C67" s="72"/>
      <c r="D67" s="44" t="s">
        <v>56</v>
      </c>
      <c r="E67" s="44"/>
      <c r="F67" s="44"/>
      <c r="G67" s="45"/>
      <c r="H67" s="74">
        <v>1200</v>
      </c>
      <c r="I67" s="74"/>
      <c r="J67" s="74">
        <v>1200</v>
      </c>
      <c r="K67" s="74"/>
    </row>
    <row r="68" spans="1:12" ht="68.25" customHeight="1" x14ac:dyDescent="0.25">
      <c r="A68" s="2" t="s">
        <v>3</v>
      </c>
      <c r="B68" s="43" t="s">
        <v>87</v>
      </c>
      <c r="C68" s="40"/>
      <c r="D68" s="41" t="s">
        <v>57</v>
      </c>
      <c r="E68" s="42"/>
      <c r="F68" s="42"/>
      <c r="G68" s="42"/>
      <c r="H68" s="27">
        <v>9980.2000000000007</v>
      </c>
      <c r="I68" s="27"/>
      <c r="J68" s="27">
        <v>9980.2000000000007</v>
      </c>
      <c r="K68" s="27"/>
    </row>
    <row r="69" spans="1:12" ht="72" customHeight="1" x14ac:dyDescent="0.25">
      <c r="A69" s="11" t="s">
        <v>3</v>
      </c>
      <c r="B69" s="52" t="s">
        <v>83</v>
      </c>
      <c r="C69" s="53"/>
      <c r="D69" s="50" t="s">
        <v>61</v>
      </c>
      <c r="E69" s="81"/>
      <c r="F69" s="81"/>
      <c r="G69" s="81"/>
      <c r="H69" s="23">
        <v>249083</v>
      </c>
      <c r="I69" s="24"/>
      <c r="J69" s="23">
        <v>251244.4</v>
      </c>
      <c r="K69" s="24"/>
      <c r="L69" s="5"/>
    </row>
    <row r="70" spans="1:12" ht="99" customHeight="1" x14ac:dyDescent="0.25">
      <c r="A70" s="2" t="s">
        <v>3</v>
      </c>
      <c r="B70" s="43" t="s">
        <v>84</v>
      </c>
      <c r="C70" s="40"/>
      <c r="D70" s="46" t="s">
        <v>63</v>
      </c>
      <c r="E70" s="46"/>
      <c r="F70" s="46"/>
      <c r="G70" s="41"/>
      <c r="H70" s="23">
        <v>13737.8</v>
      </c>
      <c r="I70" s="24"/>
      <c r="J70" s="23">
        <v>13737.8</v>
      </c>
      <c r="K70" s="24"/>
      <c r="L70" s="15"/>
    </row>
    <row r="71" spans="1:12" ht="129.75" customHeight="1" x14ac:dyDescent="0.25">
      <c r="A71" s="2" t="s">
        <v>3</v>
      </c>
      <c r="B71" s="43" t="s">
        <v>85</v>
      </c>
      <c r="C71" s="40"/>
      <c r="D71" s="44" t="s">
        <v>62</v>
      </c>
      <c r="E71" s="44"/>
      <c r="F71" s="44"/>
      <c r="G71" s="45"/>
      <c r="H71" s="27">
        <v>244.9</v>
      </c>
      <c r="I71" s="27"/>
      <c r="J71" s="27">
        <v>328</v>
      </c>
      <c r="K71" s="27"/>
    </row>
    <row r="72" spans="1:12" ht="108" customHeight="1" x14ac:dyDescent="0.25">
      <c r="A72" s="2" t="s">
        <v>3</v>
      </c>
      <c r="B72" s="43" t="s">
        <v>120</v>
      </c>
      <c r="C72" s="40"/>
      <c r="D72" s="44" t="s">
        <v>121</v>
      </c>
      <c r="E72" s="44"/>
      <c r="F72" s="44"/>
      <c r="G72" s="45"/>
      <c r="H72" s="23">
        <v>25</v>
      </c>
      <c r="I72" s="24"/>
      <c r="J72" s="23">
        <v>25</v>
      </c>
      <c r="K72" s="24"/>
    </row>
    <row r="73" spans="1:12" ht="33" customHeight="1" x14ac:dyDescent="0.25">
      <c r="A73" s="9" t="s">
        <v>3</v>
      </c>
      <c r="B73" s="56" t="s">
        <v>88</v>
      </c>
      <c r="C73" s="57"/>
      <c r="D73" s="82" t="s">
        <v>66</v>
      </c>
      <c r="E73" s="83"/>
      <c r="F73" s="83"/>
      <c r="G73" s="84"/>
      <c r="H73" s="65">
        <f>H74+H75+H76+H77+H78</f>
        <v>28681.7</v>
      </c>
      <c r="I73" s="66"/>
      <c r="J73" s="65">
        <f>J74+J75+J76+J77+J78</f>
        <v>28681.7</v>
      </c>
      <c r="K73" s="66"/>
    </row>
    <row r="74" spans="1:12" ht="104.25" customHeight="1" x14ac:dyDescent="0.25">
      <c r="A74" s="2" t="s">
        <v>3</v>
      </c>
      <c r="B74" s="43" t="s">
        <v>86</v>
      </c>
      <c r="C74" s="40"/>
      <c r="D74" s="51" t="s">
        <v>67</v>
      </c>
      <c r="E74" s="46"/>
      <c r="F74" s="46"/>
      <c r="G74" s="41"/>
      <c r="H74" s="23">
        <v>651.9</v>
      </c>
      <c r="I74" s="24"/>
      <c r="J74" s="23">
        <v>651.9</v>
      </c>
      <c r="K74" s="24"/>
    </row>
    <row r="75" spans="1:12" ht="148.5" customHeight="1" x14ac:dyDescent="0.25">
      <c r="A75" s="2" t="s">
        <v>3</v>
      </c>
      <c r="B75" s="43" t="s">
        <v>136</v>
      </c>
      <c r="C75" s="40"/>
      <c r="D75" s="51" t="s">
        <v>137</v>
      </c>
      <c r="E75" s="46"/>
      <c r="F75" s="46"/>
      <c r="G75" s="41"/>
      <c r="H75" s="23">
        <v>859.3</v>
      </c>
      <c r="I75" s="24"/>
      <c r="J75" s="23">
        <v>859.3</v>
      </c>
      <c r="K75" s="24"/>
    </row>
    <row r="76" spans="1:12" ht="141" customHeight="1" x14ac:dyDescent="0.25">
      <c r="A76" s="2" t="s">
        <v>3</v>
      </c>
      <c r="B76" s="43" t="s">
        <v>138</v>
      </c>
      <c r="C76" s="40"/>
      <c r="D76" s="46" t="s">
        <v>139</v>
      </c>
      <c r="E76" s="46"/>
      <c r="F76" s="46"/>
      <c r="G76" s="41"/>
      <c r="H76" s="23">
        <v>2694.4</v>
      </c>
      <c r="I76" s="24"/>
      <c r="J76" s="23">
        <v>2694.4</v>
      </c>
      <c r="K76" s="24"/>
    </row>
    <row r="77" spans="1:12" ht="123" customHeight="1" x14ac:dyDescent="0.25">
      <c r="A77" s="2" t="s">
        <v>3</v>
      </c>
      <c r="B77" s="43" t="s">
        <v>97</v>
      </c>
      <c r="C77" s="40"/>
      <c r="D77" s="46" t="s">
        <v>99</v>
      </c>
      <c r="E77" s="46"/>
      <c r="F77" s="46"/>
      <c r="G77" s="41"/>
      <c r="H77" s="23">
        <v>24373.4</v>
      </c>
      <c r="I77" s="24"/>
      <c r="J77" s="23">
        <v>24373.4</v>
      </c>
      <c r="K77" s="24"/>
    </row>
    <row r="78" spans="1:12" ht="49.5" customHeight="1" x14ac:dyDescent="0.25">
      <c r="A78" s="2" t="s">
        <v>3</v>
      </c>
      <c r="B78" s="43" t="s">
        <v>98</v>
      </c>
      <c r="C78" s="40"/>
      <c r="D78" s="46" t="s">
        <v>100</v>
      </c>
      <c r="E78" s="46"/>
      <c r="F78" s="46"/>
      <c r="G78" s="41"/>
      <c r="H78" s="23">
        <v>102.7</v>
      </c>
      <c r="I78" s="24"/>
      <c r="J78" s="23">
        <v>102.7</v>
      </c>
      <c r="K78" s="24"/>
    </row>
    <row r="79" spans="1:12" s="12" customFormat="1" ht="15.75" hidden="1" x14ac:dyDescent="0.25">
      <c r="A79" s="9" t="s">
        <v>3</v>
      </c>
      <c r="B79" s="56" t="s">
        <v>110</v>
      </c>
      <c r="C79" s="57"/>
      <c r="D79" s="75" t="s">
        <v>111</v>
      </c>
      <c r="E79" s="58"/>
      <c r="F79" s="58"/>
      <c r="G79" s="47"/>
      <c r="H79" s="76"/>
      <c r="I79" s="77"/>
      <c r="J79" s="65">
        <f>J80</f>
        <v>0</v>
      </c>
      <c r="K79" s="66"/>
    </row>
    <row r="80" spans="1:12" ht="15.75" hidden="1" x14ac:dyDescent="0.25">
      <c r="A80" s="2" t="s">
        <v>3</v>
      </c>
      <c r="B80" s="43" t="s">
        <v>108</v>
      </c>
      <c r="C80" s="40"/>
      <c r="D80" s="51" t="s">
        <v>109</v>
      </c>
      <c r="E80" s="46"/>
      <c r="F80" s="46"/>
      <c r="G80" s="41"/>
      <c r="H80" s="32"/>
      <c r="I80" s="33"/>
      <c r="J80" s="23"/>
      <c r="K80" s="24"/>
    </row>
    <row r="81" spans="1:11" ht="24.75" customHeight="1" x14ac:dyDescent="0.25">
      <c r="A81" s="13"/>
      <c r="B81" s="56"/>
      <c r="C81" s="57"/>
      <c r="D81" s="79" t="s">
        <v>64</v>
      </c>
      <c r="E81" s="79"/>
      <c r="F81" s="79"/>
      <c r="G81" s="80"/>
      <c r="H81" s="36">
        <f>H48+H49</f>
        <v>582207.69999999995</v>
      </c>
      <c r="I81" s="36"/>
      <c r="J81" s="36">
        <f>J48+J49</f>
        <v>591185.39999999991</v>
      </c>
      <c r="K81" s="36"/>
    </row>
    <row r="82" spans="1:11" ht="51.75" customHeight="1" x14ac:dyDescent="0.25">
      <c r="A82" s="14"/>
      <c r="B82" s="78"/>
      <c r="C82" s="78"/>
      <c r="D82" s="78"/>
      <c r="E82" s="78"/>
      <c r="F82" s="78"/>
      <c r="G82" s="78"/>
      <c r="H82" s="18"/>
      <c r="I82" s="18"/>
      <c r="J82" s="78"/>
      <c r="K82" s="78"/>
    </row>
    <row r="83" spans="1:11" ht="51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ht="51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</sheetData>
  <mergeCells count="296">
    <mergeCell ref="J58:K58"/>
    <mergeCell ref="D56:G56"/>
    <mergeCell ref="B56:C56"/>
    <mergeCell ref="J55:K55"/>
    <mergeCell ref="B55:C55"/>
    <mergeCell ref="D55:G55"/>
    <mergeCell ref="J71:K71"/>
    <mergeCell ref="J61:K61"/>
    <mergeCell ref="H9:I10"/>
    <mergeCell ref="H11:I11"/>
    <mergeCell ref="H12:I12"/>
    <mergeCell ref="H13:I13"/>
    <mergeCell ref="H14:I14"/>
    <mergeCell ref="H15:I15"/>
    <mergeCell ref="J39:K39"/>
    <mergeCell ref="B22:C22"/>
    <mergeCell ref="B23:C23"/>
    <mergeCell ref="D19:G19"/>
    <mergeCell ref="B32:C32"/>
    <mergeCell ref="D32:G32"/>
    <mergeCell ref="B31:C31"/>
    <mergeCell ref="J29:K29"/>
    <mergeCell ref="J30:K30"/>
    <mergeCell ref="J31:K31"/>
    <mergeCell ref="D13:G13"/>
    <mergeCell ref="J15:K15"/>
    <mergeCell ref="J16:K16"/>
    <mergeCell ref="J17:K17"/>
    <mergeCell ref="J18:K18"/>
    <mergeCell ref="D14:G14"/>
    <mergeCell ref="B14:C14"/>
    <mergeCell ref="B18:C18"/>
    <mergeCell ref="B47:C47"/>
    <mergeCell ref="D47:G47"/>
    <mergeCell ref="J47:K47"/>
    <mergeCell ref="B20:C20"/>
    <mergeCell ref="D20:G20"/>
    <mergeCell ref="D15:G15"/>
    <mergeCell ref="D16:G16"/>
    <mergeCell ref="D17:G17"/>
    <mergeCell ref="D18:G18"/>
    <mergeCell ref="B15:C15"/>
    <mergeCell ref="B16:C16"/>
    <mergeCell ref="B17:C17"/>
    <mergeCell ref="B19:C19"/>
    <mergeCell ref="B27:C27"/>
    <mergeCell ref="D27:G27"/>
    <mergeCell ref="J27:K27"/>
    <mergeCell ref="J52:K52"/>
    <mergeCell ref="D54:G54"/>
    <mergeCell ref="J54:K54"/>
    <mergeCell ref="B42:C42"/>
    <mergeCell ref="D42:G42"/>
    <mergeCell ref="J42:K42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2:I52"/>
    <mergeCell ref="H53:I53"/>
    <mergeCell ref="B51:C51"/>
    <mergeCell ref="D51:G51"/>
    <mergeCell ref="H51:I51"/>
    <mergeCell ref="J51:K51"/>
    <mergeCell ref="J8:K8"/>
    <mergeCell ref="J32:K32"/>
    <mergeCell ref="B41:C41"/>
    <mergeCell ref="D41:G41"/>
    <mergeCell ref="J41:K41"/>
    <mergeCell ref="B38:C38"/>
    <mergeCell ref="D38:G38"/>
    <mergeCell ref="J38:K38"/>
    <mergeCell ref="B33:C33"/>
    <mergeCell ref="D33:G33"/>
    <mergeCell ref="J33:K33"/>
    <mergeCell ref="B39:C39"/>
    <mergeCell ref="B36:C36"/>
    <mergeCell ref="D39:G39"/>
    <mergeCell ref="J22:K22"/>
    <mergeCell ref="J23:K23"/>
    <mergeCell ref="B24:C24"/>
    <mergeCell ref="B25:C25"/>
    <mergeCell ref="D25:G25"/>
    <mergeCell ref="J20:K20"/>
    <mergeCell ref="B21:C21"/>
    <mergeCell ref="B12:C12"/>
    <mergeCell ref="B13:C13"/>
    <mergeCell ref="D12:G12"/>
    <mergeCell ref="D5:K5"/>
    <mergeCell ref="J48:K48"/>
    <mergeCell ref="B49:C49"/>
    <mergeCell ref="D49:G49"/>
    <mergeCell ref="B53:C53"/>
    <mergeCell ref="B54:C54"/>
    <mergeCell ref="J49:K49"/>
    <mergeCell ref="B50:C50"/>
    <mergeCell ref="D50:G50"/>
    <mergeCell ref="J50:K50"/>
    <mergeCell ref="B48:C48"/>
    <mergeCell ref="D48:G48"/>
    <mergeCell ref="B46:C46"/>
    <mergeCell ref="D46:G46"/>
    <mergeCell ref="J46:K46"/>
    <mergeCell ref="B43:C43"/>
    <mergeCell ref="D43:G43"/>
    <mergeCell ref="J43:K43"/>
    <mergeCell ref="D22:G22"/>
    <mergeCell ref="D23:G23"/>
    <mergeCell ref="D24:G24"/>
    <mergeCell ref="B52:C52"/>
    <mergeCell ref="D52:G52"/>
    <mergeCell ref="D21:G21"/>
    <mergeCell ref="B82:C82"/>
    <mergeCell ref="D82:G82"/>
    <mergeCell ref="J82:K82"/>
    <mergeCell ref="B44:C44"/>
    <mergeCell ref="D44:G44"/>
    <mergeCell ref="J44:K44"/>
    <mergeCell ref="B45:C45"/>
    <mergeCell ref="D45:G45"/>
    <mergeCell ref="J45:K45"/>
    <mergeCell ref="D81:G81"/>
    <mergeCell ref="J81:K81"/>
    <mergeCell ref="B68:C68"/>
    <mergeCell ref="D68:G68"/>
    <mergeCell ref="J68:K68"/>
    <mergeCell ref="B69:C69"/>
    <mergeCell ref="D69:G69"/>
    <mergeCell ref="J69:K69"/>
    <mergeCell ref="B71:C71"/>
    <mergeCell ref="B73:C73"/>
    <mergeCell ref="D73:G73"/>
    <mergeCell ref="J73:K73"/>
    <mergeCell ref="J78:K78"/>
    <mergeCell ref="D71:G71"/>
    <mergeCell ref="B81:C81"/>
    <mergeCell ref="B80:C80"/>
    <mergeCell ref="J74:K74"/>
    <mergeCell ref="B77:C77"/>
    <mergeCell ref="B78:C78"/>
    <mergeCell ref="D80:G80"/>
    <mergeCell ref="J80:K80"/>
    <mergeCell ref="B79:C79"/>
    <mergeCell ref="D79:G79"/>
    <mergeCell ref="J79:K79"/>
    <mergeCell ref="H74:I74"/>
    <mergeCell ref="H77:I77"/>
    <mergeCell ref="H78:I78"/>
    <mergeCell ref="H79:I79"/>
    <mergeCell ref="H80:I80"/>
    <mergeCell ref="D76:G76"/>
    <mergeCell ref="H75:I75"/>
    <mergeCell ref="J75:K75"/>
    <mergeCell ref="H76:I76"/>
    <mergeCell ref="J76:K76"/>
    <mergeCell ref="H81:I81"/>
    <mergeCell ref="B75:C75"/>
    <mergeCell ref="D75:G75"/>
    <mergeCell ref="B76:C76"/>
    <mergeCell ref="J60:K60"/>
    <mergeCell ref="B67:C67"/>
    <mergeCell ref="D67:G67"/>
    <mergeCell ref="J67:K67"/>
    <mergeCell ref="B66:C66"/>
    <mergeCell ref="D66:G66"/>
    <mergeCell ref="J66:K66"/>
    <mergeCell ref="H73:I73"/>
    <mergeCell ref="H66:I66"/>
    <mergeCell ref="H67:I67"/>
    <mergeCell ref="H68:I68"/>
    <mergeCell ref="H69:I69"/>
    <mergeCell ref="H70:I70"/>
    <mergeCell ref="H71:I71"/>
    <mergeCell ref="H72:I72"/>
    <mergeCell ref="D77:G77"/>
    <mergeCell ref="D78:G78"/>
    <mergeCell ref="J77:K77"/>
    <mergeCell ref="B74:C74"/>
    <mergeCell ref="D74:G74"/>
    <mergeCell ref="J56:K56"/>
    <mergeCell ref="D63:G63"/>
    <mergeCell ref="J63:K63"/>
    <mergeCell ref="B65:C65"/>
    <mergeCell ref="D65:G65"/>
    <mergeCell ref="J65:K65"/>
    <mergeCell ref="B64:C64"/>
    <mergeCell ref="D64:G64"/>
    <mergeCell ref="J64:K64"/>
    <mergeCell ref="B62:C62"/>
    <mergeCell ref="D62:G62"/>
    <mergeCell ref="J62:K62"/>
    <mergeCell ref="B59:C59"/>
    <mergeCell ref="D59:G59"/>
    <mergeCell ref="J59:K59"/>
    <mergeCell ref="B61:C61"/>
    <mergeCell ref="D61:G61"/>
    <mergeCell ref="H65:I65"/>
    <mergeCell ref="B57:C57"/>
    <mergeCell ref="D57:G57"/>
    <mergeCell ref="H57:I57"/>
    <mergeCell ref="J57:K57"/>
    <mergeCell ref="B58:C58"/>
    <mergeCell ref="D58:G58"/>
    <mergeCell ref="D1:K1"/>
    <mergeCell ref="D2:K2"/>
    <mergeCell ref="D3:K3"/>
    <mergeCell ref="D4:K4"/>
    <mergeCell ref="D28:G28"/>
    <mergeCell ref="D29:G29"/>
    <mergeCell ref="D30:G30"/>
    <mergeCell ref="J12:K12"/>
    <mergeCell ref="J13:K13"/>
    <mergeCell ref="A6:K6"/>
    <mergeCell ref="A7:K7"/>
    <mergeCell ref="J9:K10"/>
    <mergeCell ref="D9:G10"/>
    <mergeCell ref="A9:C10"/>
    <mergeCell ref="B11:C11"/>
    <mergeCell ref="D11:G11"/>
    <mergeCell ref="J11:K11"/>
    <mergeCell ref="J24:K24"/>
    <mergeCell ref="J25:K25"/>
    <mergeCell ref="J14:K14"/>
    <mergeCell ref="J19:K19"/>
    <mergeCell ref="J21:K21"/>
    <mergeCell ref="J26:K26"/>
    <mergeCell ref="J28:K28"/>
    <mergeCell ref="D26:G26"/>
    <mergeCell ref="B26:C26"/>
    <mergeCell ref="B28:C28"/>
    <mergeCell ref="B29:C29"/>
    <mergeCell ref="B30:C30"/>
    <mergeCell ref="D31:G31"/>
    <mergeCell ref="H26:I26"/>
    <mergeCell ref="H27:I27"/>
    <mergeCell ref="H28:I28"/>
    <mergeCell ref="H29:I29"/>
    <mergeCell ref="H30:I30"/>
    <mergeCell ref="H31:I31"/>
    <mergeCell ref="B34:C34"/>
    <mergeCell ref="B35:C35"/>
    <mergeCell ref="D34:G34"/>
    <mergeCell ref="D35:G35"/>
    <mergeCell ref="J34:K34"/>
    <mergeCell ref="J35:K35"/>
    <mergeCell ref="B72:C72"/>
    <mergeCell ref="D72:G72"/>
    <mergeCell ref="J72:K72"/>
    <mergeCell ref="B40:C40"/>
    <mergeCell ref="D40:G40"/>
    <mergeCell ref="J40:K40"/>
    <mergeCell ref="D36:G36"/>
    <mergeCell ref="J36:K36"/>
    <mergeCell ref="B37:C37"/>
    <mergeCell ref="J37:K37"/>
    <mergeCell ref="D37:G37"/>
    <mergeCell ref="B70:C70"/>
    <mergeCell ref="D70:G70"/>
    <mergeCell ref="J70:K70"/>
    <mergeCell ref="D53:G53"/>
    <mergeCell ref="J53:K53"/>
    <mergeCell ref="B60:C60"/>
    <mergeCell ref="D60:G60"/>
    <mergeCell ref="H16:I16"/>
    <mergeCell ref="H17:I17"/>
    <mergeCell ref="H18:I18"/>
    <mergeCell ref="H19:I19"/>
    <mergeCell ref="H20:I20"/>
    <mergeCell ref="H21:I21"/>
    <mergeCell ref="H22:I22"/>
    <mergeCell ref="H24:I24"/>
    <mergeCell ref="H25:I25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55:I55"/>
    <mergeCell ref="H56:I56"/>
    <mergeCell ref="H59:I59"/>
    <mergeCell ref="H60:I60"/>
    <mergeCell ref="H61:I61"/>
    <mergeCell ref="H62:I62"/>
    <mergeCell ref="H63:I63"/>
    <mergeCell ref="H64:I64"/>
    <mergeCell ref="H41:I41"/>
    <mergeCell ref="H58:I58"/>
  </mergeCells>
  <pageMargins left="0.9055118110236221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2025-2026 гг</vt:lpstr>
      <vt:lpstr>Лист1</vt:lpstr>
      <vt:lpstr>'2025-2026 гг'!Область_печати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2024-11-15T08:39:18Z</dcterms:modified>
</cp:coreProperties>
</file>